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Desktop\2. 윤리인권경영\2. 정보공개\정보공개 개편 관련\2. 진행\경영공시 개편 업로드 내역\2. 임직원업무추진비\2020년\"/>
    </mc:Choice>
  </mc:AlternateContent>
  <bookViews>
    <workbookView xWindow="0" yWindow="0" windowWidth="28800" windowHeight="12390"/>
  </bookViews>
  <sheets>
    <sheet name="임원_예술감독" sheetId="29" r:id="rId1"/>
    <sheet name="임원_사무국장" sheetId="30" r:id="rId2"/>
    <sheet name="경영관리팀" sheetId="6" r:id="rId3"/>
    <sheet name="공연기획팀" sheetId="25" r:id="rId4"/>
    <sheet name="홍보마케팅팀" sheetId="21" r:id="rId5"/>
    <sheet name="무대기술팀" sheetId="28" r:id="rId6"/>
    <sheet name="어린이청소년극연구소" sheetId="26" r:id="rId7"/>
    <sheet name="작품개발실" sheetId="27" r:id="rId8"/>
  </sheets>
  <definedNames>
    <definedName name="_xlnm._FilterDatabase" localSheetId="2" hidden="1">경영관리팀!$A$4:$H$60</definedName>
    <definedName name="_xlnm._FilterDatabase" localSheetId="1" hidden="1">임원_사무국장!$A$4:$K$36</definedName>
    <definedName name="_xlnm._FilterDatabase" localSheetId="0" hidden="1">임원_예술감독!$A$4:$K$58</definedName>
    <definedName name="_xlnm.Print_Area" localSheetId="2">경영관리팀!$A$1:$H$60</definedName>
    <definedName name="_xlnm.Print_Area" localSheetId="3">공연기획팀!$A$1:$H$51</definedName>
    <definedName name="_xlnm.Print_Area" localSheetId="5">무대기술팀!$A$1:$H$52</definedName>
    <definedName name="_xlnm.Print_Area" localSheetId="6">어린이청소년극연구소!$A$1:$H$42</definedName>
    <definedName name="_xlnm.Print_Area" localSheetId="0">임원_예술감독!$A$1:$K$118</definedName>
    <definedName name="_xlnm.Print_Area" localSheetId="7">작품개발실!$A$1:$H$42</definedName>
    <definedName name="_xlnm.Print_Area" localSheetId="4">홍보마케팅팀!$A$1:$H$42</definedName>
  </definedNames>
  <calcPr calcId="162913"/>
  <fileRecoveryPr autoRecover="0"/>
</workbook>
</file>

<file path=xl/calcChain.xml><?xml version="1.0" encoding="utf-8"?>
<calcChain xmlns="http://schemas.openxmlformats.org/spreadsheetml/2006/main">
  <c r="H69" i="30" l="1"/>
  <c r="H68" i="30"/>
  <c r="J66" i="30"/>
  <c r="J63" i="30"/>
  <c r="J60" i="30"/>
  <c r="J55" i="30"/>
  <c r="J49" i="30"/>
  <c r="J46" i="30"/>
  <c r="J39" i="30"/>
  <c r="J35" i="30"/>
  <c r="J32" i="30"/>
  <c r="J25" i="30"/>
  <c r="J15" i="30"/>
  <c r="J7" i="30"/>
  <c r="J68" i="30" s="1"/>
  <c r="H118" i="29"/>
  <c r="H117" i="29"/>
  <c r="J115" i="29"/>
  <c r="J108" i="29"/>
  <c r="J97" i="29"/>
  <c r="J92" i="29"/>
  <c r="J84" i="29"/>
  <c r="J73" i="29"/>
  <c r="J64" i="29"/>
  <c r="J57" i="29"/>
  <c r="J45" i="29"/>
  <c r="J29" i="29"/>
  <c r="J21" i="29"/>
  <c r="J10" i="29"/>
  <c r="J117" i="29" s="1"/>
  <c r="F41" i="27" l="1"/>
  <c r="H36" i="26" l="1"/>
  <c r="H36" i="27" l="1"/>
  <c r="H46" i="28"/>
  <c r="H45" i="25"/>
  <c r="H54" i="6"/>
  <c r="H43" i="28" l="1"/>
  <c r="F59" i="6"/>
  <c r="H49" i="6"/>
  <c r="H36" i="28"/>
  <c r="H32" i="28" l="1"/>
  <c r="H26" i="28" l="1"/>
  <c r="H26" i="25"/>
  <c r="H36" i="6"/>
  <c r="H31" i="6" l="1"/>
  <c r="H19" i="28" l="1"/>
  <c r="H19" i="25"/>
  <c r="H26" i="6"/>
  <c r="H12" i="27" l="1"/>
  <c r="H20" i="6" l="1"/>
  <c r="H6" i="28" l="1"/>
  <c r="H15" i="28"/>
  <c r="H11" i="28" l="1"/>
  <c r="H13" i="6"/>
  <c r="F52" i="28" l="1"/>
  <c r="F51" i="28"/>
  <c r="H49" i="28"/>
  <c r="H39" i="28"/>
  <c r="H22" i="28"/>
  <c r="H9" i="25"/>
  <c r="H51" i="28" l="1"/>
  <c r="F42" i="27"/>
  <c r="H39" i="27"/>
  <c r="H33" i="27"/>
  <c r="H30" i="27"/>
  <c r="H27" i="27"/>
  <c r="H24" i="27"/>
  <c r="H21" i="27"/>
  <c r="H18" i="27"/>
  <c r="H15" i="27"/>
  <c r="H9" i="27"/>
  <c r="H6" i="27"/>
  <c r="F42" i="26"/>
  <c r="F41" i="26"/>
  <c r="H39" i="26"/>
  <c r="H33" i="26"/>
  <c r="H30" i="26"/>
  <c r="H27" i="26"/>
  <c r="H24" i="26"/>
  <c r="H21" i="26"/>
  <c r="H18" i="26"/>
  <c r="H15" i="26"/>
  <c r="H12" i="26"/>
  <c r="H9" i="26"/>
  <c r="H6" i="26"/>
  <c r="F51" i="25"/>
  <c r="F50" i="25"/>
  <c r="H48" i="25"/>
  <c r="H38" i="25"/>
  <c r="H35" i="25"/>
  <c r="H32" i="25"/>
  <c r="H29" i="25"/>
  <c r="H22" i="25"/>
  <c r="H15" i="25"/>
  <c r="H12" i="25"/>
  <c r="H41" i="27" l="1"/>
  <c r="H50" i="25"/>
  <c r="H41" i="26"/>
  <c r="F42" i="21"/>
  <c r="F41" i="21"/>
  <c r="F60" i="6"/>
  <c r="H57" i="6" l="1"/>
  <c r="H39" i="21"/>
  <c r="H33" i="21" l="1"/>
  <c r="H30" i="21"/>
  <c r="H27" i="21"/>
  <c r="H24" i="21"/>
  <c r="H21" i="21"/>
  <c r="H18" i="21"/>
  <c r="H15" i="21"/>
  <c r="H12" i="21"/>
  <c r="H9" i="21"/>
  <c r="H6" i="21"/>
  <c r="H45" i="6"/>
  <c r="H42" i="6"/>
  <c r="H39" i="6"/>
  <c r="H8" i="6"/>
  <c r="H59" i="6" l="1"/>
  <c r="H41" i="21"/>
</calcChain>
</file>

<file path=xl/sharedStrings.xml><?xml version="1.0" encoding="utf-8"?>
<sst xmlns="http://schemas.openxmlformats.org/spreadsheetml/2006/main" count="1274" uniqueCount="665">
  <si>
    <t>현금</t>
    <phoneticPr fontId="3" type="noConversion"/>
  </si>
  <si>
    <t>집행대상자</t>
    <phoneticPr fontId="3" type="noConversion"/>
  </si>
  <si>
    <t>2월 소계</t>
    <phoneticPr fontId="3" type="noConversion"/>
  </si>
  <si>
    <t>카드</t>
    <phoneticPr fontId="3" type="noConversion"/>
  </si>
  <si>
    <t>4월 소계</t>
    <phoneticPr fontId="3" type="noConversion"/>
  </si>
  <si>
    <t>9월 소계</t>
    <phoneticPr fontId="3" type="noConversion"/>
  </si>
  <si>
    <t>사용일자</t>
    <phoneticPr fontId="3" type="noConversion"/>
  </si>
  <si>
    <t>집행내역 (목적)</t>
    <phoneticPr fontId="3" type="noConversion"/>
  </si>
  <si>
    <t>사용처(장소)</t>
    <phoneticPr fontId="3" type="noConversion"/>
  </si>
  <si>
    <t>사용처(장소)</t>
    <phoneticPr fontId="3" type="noConversion"/>
  </si>
  <si>
    <t>집행대상자</t>
    <phoneticPr fontId="3" type="noConversion"/>
  </si>
  <si>
    <t>집행구분</t>
    <phoneticPr fontId="3" type="noConversion"/>
  </si>
  <si>
    <t>인원(명)</t>
    <phoneticPr fontId="3" type="noConversion"/>
  </si>
  <si>
    <t>인원(명)</t>
    <phoneticPr fontId="3" type="noConversion"/>
  </si>
  <si>
    <t>집행금액</t>
    <phoneticPr fontId="3" type="noConversion"/>
  </si>
  <si>
    <t>1월 소계</t>
    <phoneticPr fontId="3" type="noConversion"/>
  </si>
  <si>
    <t>1월 소계</t>
    <phoneticPr fontId="3" type="noConversion"/>
  </si>
  <si>
    <t>카드</t>
    <phoneticPr fontId="3" type="noConversion"/>
  </si>
  <si>
    <t>현금</t>
    <phoneticPr fontId="3" type="noConversion"/>
  </si>
  <si>
    <t>현금</t>
    <phoneticPr fontId="3" type="noConversion"/>
  </si>
  <si>
    <t>2월 소계</t>
    <phoneticPr fontId="3" type="noConversion"/>
  </si>
  <si>
    <t>3월 소계</t>
    <phoneticPr fontId="3" type="noConversion"/>
  </si>
  <si>
    <t>5월 소계</t>
    <phoneticPr fontId="3" type="noConversion"/>
  </si>
  <si>
    <t>현금</t>
    <phoneticPr fontId="3" type="noConversion"/>
  </si>
  <si>
    <t>6월 소계</t>
    <phoneticPr fontId="3" type="noConversion"/>
  </si>
  <si>
    <t>7월 소계</t>
    <phoneticPr fontId="3" type="noConversion"/>
  </si>
  <si>
    <t>8월 소계</t>
    <phoneticPr fontId="3" type="noConversion"/>
  </si>
  <si>
    <t>현금</t>
    <phoneticPr fontId="3" type="noConversion"/>
  </si>
  <si>
    <t>카드</t>
    <phoneticPr fontId="3" type="noConversion"/>
  </si>
  <si>
    <t>10월 소계</t>
    <phoneticPr fontId="3" type="noConversion"/>
  </si>
  <si>
    <t>집행구분</t>
    <phoneticPr fontId="3" type="noConversion"/>
  </si>
  <si>
    <t>집행금액</t>
    <phoneticPr fontId="3" type="noConversion"/>
  </si>
  <si>
    <t>현금</t>
    <phoneticPr fontId="3" type="noConversion"/>
  </si>
  <si>
    <t>카드</t>
    <phoneticPr fontId="3" type="noConversion"/>
  </si>
  <si>
    <t>사용일자</t>
    <phoneticPr fontId="3" type="noConversion"/>
  </si>
  <si>
    <t>집행내역 (목적)</t>
    <phoneticPr fontId="3" type="noConversion"/>
  </si>
  <si>
    <t>카드</t>
    <phoneticPr fontId="3" type="noConversion"/>
  </si>
  <si>
    <t>3월 소계</t>
    <phoneticPr fontId="3" type="noConversion"/>
  </si>
  <si>
    <t>4월 소계</t>
    <phoneticPr fontId="3" type="noConversion"/>
  </si>
  <si>
    <t>5월 소계</t>
    <phoneticPr fontId="3" type="noConversion"/>
  </si>
  <si>
    <t>현금</t>
    <phoneticPr fontId="3" type="noConversion"/>
  </si>
  <si>
    <t>6월 소계</t>
    <phoneticPr fontId="3" type="noConversion"/>
  </si>
  <si>
    <t>7월 소계</t>
    <phoneticPr fontId="3" type="noConversion"/>
  </si>
  <si>
    <t>8월 소계</t>
    <phoneticPr fontId="3" type="noConversion"/>
  </si>
  <si>
    <t>9월 소계</t>
    <phoneticPr fontId="3" type="noConversion"/>
  </si>
  <si>
    <t>10월 소계</t>
    <phoneticPr fontId="3" type="noConversion"/>
  </si>
  <si>
    <t>11월 소계</t>
    <phoneticPr fontId="3" type="noConversion"/>
  </si>
  <si>
    <t>11월 소계</t>
    <phoneticPr fontId="3" type="noConversion"/>
  </si>
  <si>
    <t>12월 소계</t>
    <phoneticPr fontId="3" type="noConversion"/>
  </si>
  <si>
    <t>12월 소계</t>
    <phoneticPr fontId="3" type="noConversion"/>
  </si>
  <si>
    <t>2020년도 팀업무추진비 집행내역 (경영관리팀)</t>
    <phoneticPr fontId="3" type="noConversion"/>
  </si>
  <si>
    <t>2020년도 팀업무추진비 집행내역 (홍보마케팅팀)</t>
    <phoneticPr fontId="3" type="noConversion"/>
  </si>
  <si>
    <t>2020년도 팀업무추진비 집행내역 (공연기획팀)</t>
    <phoneticPr fontId="3" type="noConversion"/>
  </si>
  <si>
    <t>2020년도 팀업무추진비 집행내역 (어린이청소년극연구소)</t>
    <phoneticPr fontId="3" type="noConversion"/>
  </si>
  <si>
    <t>2020년도 팀업무추진비 집행내역 (작품개발실)</t>
    <phoneticPr fontId="3" type="noConversion"/>
  </si>
  <si>
    <t>2020.01.16</t>
  </si>
  <si>
    <t>2020.01.17</t>
  </si>
  <si>
    <t>2020.01.20</t>
  </si>
  <si>
    <t>2020.01.22</t>
  </si>
  <si>
    <t>2020.01.30</t>
  </si>
  <si>
    <t>2020.01.31</t>
  </si>
  <si>
    <t>2020.01.23</t>
  </si>
  <si>
    <t>법인카드</t>
    <phoneticPr fontId="3" type="noConversion"/>
  </si>
  <si>
    <t>2020년 합계</t>
    <phoneticPr fontId="3" type="noConversion"/>
  </si>
  <si>
    <t>2020년 합계</t>
    <phoneticPr fontId="3" type="noConversion"/>
  </si>
  <si>
    <t>2020년 합계</t>
    <phoneticPr fontId="3" type="noConversion"/>
  </si>
  <si>
    <t>2020년 합계</t>
    <phoneticPr fontId="3" type="noConversion"/>
  </si>
  <si>
    <t>작품개발실 팀원</t>
    <phoneticPr fontId="5" type="noConversion"/>
  </si>
  <si>
    <t>2020년 합계</t>
    <phoneticPr fontId="3" type="noConversion"/>
  </si>
  <si>
    <t>2020년도 팀업무추진비 집행내역 (무대기술팀)</t>
    <phoneticPr fontId="3" type="noConversion"/>
  </si>
  <si>
    <t>2020.01.10</t>
    <phoneticPr fontId="5" type="noConversion"/>
  </si>
  <si>
    <t>무대기술팀 팀원</t>
    <phoneticPr fontId="5" type="noConversion"/>
  </si>
  <si>
    <t>2020.02.05</t>
  </si>
  <si>
    <t>2020.02.10</t>
  </si>
  <si>
    <t>2020.02.11</t>
  </si>
  <si>
    <t>2020.02.17</t>
  </si>
  <si>
    <t>2020.02.19</t>
  </si>
  <si>
    <t>2020.02.21</t>
  </si>
  <si>
    <t>2020.02.28</t>
  </si>
  <si>
    <t>(롯데마트)서울역점(0221458000)</t>
    <phoneticPr fontId="5" type="noConversion"/>
  </si>
  <si>
    <t>공연기획팀 2019제작공연 연출가 간담</t>
    <phoneticPr fontId="5" type="noConversion"/>
  </si>
  <si>
    <t>심사위원,무대기술팀 팀원</t>
    <phoneticPr fontId="5" type="noConversion"/>
  </si>
  <si>
    <t>2020.03.06</t>
  </si>
  <si>
    <t>2020.03.09</t>
  </si>
  <si>
    <t>2020.03.10</t>
  </si>
  <si>
    <t>2020.03.11</t>
  </si>
  <si>
    <t>2020.03.13</t>
  </si>
  <si>
    <t>카페지오(027129923) 외</t>
    <phoneticPr fontId="5" type="noConversion"/>
  </si>
  <si>
    <t>2020.03.18</t>
  </si>
  <si>
    <t>2020.03.24</t>
  </si>
  <si>
    <t>2020.03.25</t>
  </si>
  <si>
    <t>2020.04.02</t>
  </si>
  <si>
    <t>2020.04.08</t>
  </si>
  <si>
    <t>2020.04.10</t>
  </si>
  <si>
    <t>2020.04.16</t>
  </si>
  <si>
    <t>2020.04.21</t>
  </si>
  <si>
    <t>2020.04.22</t>
  </si>
  <si>
    <t>2020.04.28</t>
  </si>
  <si>
    <t>2020.04.29</t>
  </si>
  <si>
    <t>공연기획팀 팀원</t>
    <phoneticPr fontId="5" type="noConversion"/>
  </si>
  <si>
    <t>2020.05.04</t>
  </si>
  <si>
    <t>2020.05.11</t>
  </si>
  <si>
    <t>2020.05.19</t>
  </si>
  <si>
    <t>2020.05.27</t>
  </si>
  <si>
    <t>2020.06.01</t>
  </si>
  <si>
    <t>2020.06.04</t>
  </si>
  <si>
    <t>2020.06.11</t>
  </si>
  <si>
    <t>2020.06.17</t>
  </si>
  <si>
    <t>2020.06.23</t>
  </si>
  <si>
    <t>2020.06.29</t>
  </si>
  <si>
    <t>2020.06.30</t>
  </si>
  <si>
    <t>공연기획팀 담당자, 시즌단원</t>
    <phoneticPr fontId="5" type="noConversion"/>
  </si>
  <si>
    <t>떡볶이상회(023638508)</t>
    <phoneticPr fontId="5" type="noConversion"/>
  </si>
  <si>
    <t>2020.07.02</t>
  </si>
  <si>
    <t>2020.07.07</t>
  </si>
  <si>
    <t>2020.07.14</t>
  </si>
  <si>
    <t>2020.07.16</t>
  </si>
  <si>
    <t>2020.07.01</t>
    <phoneticPr fontId="3" type="noConversion"/>
  </si>
  <si>
    <t>2020.07.27</t>
    <phoneticPr fontId="5" type="noConversion"/>
  </si>
  <si>
    <t>2020.08.06</t>
  </si>
  <si>
    <t>2020.08.07</t>
  </si>
  <si>
    <t>2020.08.08</t>
  </si>
  <si>
    <t>2020.08.13</t>
  </si>
  <si>
    <t>2020.08.31</t>
  </si>
  <si>
    <t>17`</t>
    <phoneticPr fontId="3" type="noConversion"/>
  </si>
  <si>
    <t>예술감독,사무국장,공연기획팀 팀원,시즌단원</t>
    <phoneticPr fontId="5" type="noConversion"/>
  </si>
  <si>
    <t>2020.09.01</t>
  </si>
  <si>
    <t>2020.09.16</t>
  </si>
  <si>
    <t>2020.10.12</t>
  </si>
  <si>
    <t>2020.10.22</t>
  </si>
  <si>
    <t>2020.10.26</t>
  </si>
  <si>
    <t>(주)우아한형제들(0216610808)</t>
    <phoneticPr fontId="5" type="noConversion"/>
  </si>
  <si>
    <t>2020.11.05</t>
  </si>
  <si>
    <t>2020.11.06</t>
  </si>
  <si>
    <t>2020.11.09</t>
  </si>
  <si>
    <t>2020.11.12</t>
  </si>
  <si>
    <t>2020.11.17</t>
  </si>
  <si>
    <t>2020.11.23</t>
  </si>
  <si>
    <t>2020.11.25</t>
  </si>
  <si>
    <t>예술감독, 공연기획팀 당담자, 시즌단원</t>
    <phoneticPr fontId="5" type="noConversion"/>
  </si>
  <si>
    <t>예술감독, 공연기획팀 당담자, 자문위원</t>
    <phoneticPr fontId="5" type="noConversion"/>
  </si>
  <si>
    <t>2020.11.27</t>
  </si>
  <si>
    <t>2020.12.03</t>
  </si>
  <si>
    <t>(2020.12.31.기준)</t>
    <phoneticPr fontId="3" type="noConversion"/>
  </si>
  <si>
    <t>(2020.12.31.기준)</t>
    <phoneticPr fontId="3" type="noConversion"/>
  </si>
  <si>
    <t>(2020.12.31.기준)</t>
    <phoneticPr fontId="3" type="noConversion"/>
  </si>
  <si>
    <t>(2020.12.31.기준)</t>
    <phoneticPr fontId="3" type="noConversion"/>
  </si>
  <si>
    <t>2020.12.23</t>
    <phoneticPr fontId="5" type="noConversion"/>
  </si>
  <si>
    <t>(주)계절밥상 서울역사점(023632013)</t>
    <phoneticPr fontId="5" type="noConversion"/>
  </si>
  <si>
    <t>예술감독,작품개발실 팀원</t>
    <phoneticPr fontId="5" type="noConversion"/>
  </si>
  <si>
    <t>시즌단원 2020년 정기모임 다과</t>
    <phoneticPr fontId="5" type="noConversion"/>
  </si>
  <si>
    <t>시즌단원 2020년 정기모임 진행 다과</t>
    <phoneticPr fontId="5" type="noConversion"/>
  </si>
  <si>
    <t>무대기술팀 무대조명장비 구매관련 심사회의 다과</t>
    <phoneticPr fontId="5" type="noConversion"/>
  </si>
  <si>
    <t xml:space="preserve">무대기술팀 무대조명장비 구매관련 심사회의 </t>
    <phoneticPr fontId="5" type="noConversion"/>
  </si>
  <si>
    <t>무대기술팀 공연장 안전관리 업무협의 간담</t>
    <phoneticPr fontId="5" type="noConversion"/>
  </si>
  <si>
    <t>경영관리팀 회계결산 업무협의 간담</t>
    <phoneticPr fontId="5" type="noConversion"/>
  </si>
  <si>
    <t>YUZU RAMEN(07041770365)</t>
    <phoneticPr fontId="5" type="noConversion"/>
  </si>
  <si>
    <t>회계사, 경영관리팀 팀원</t>
    <phoneticPr fontId="5" type="noConversion"/>
  </si>
  <si>
    <t>경영관리팀 회계결산 업무협의 간담</t>
    <phoneticPr fontId="5" type="noConversion"/>
  </si>
  <si>
    <t>풀무원푸드앤컬처 서울역사(0234007692)</t>
    <phoneticPr fontId="5" type="noConversion"/>
  </si>
  <si>
    <t>회계사, 경영관리팀 팀원</t>
    <phoneticPr fontId="5" type="noConversion"/>
  </si>
  <si>
    <t>법인카드</t>
    <phoneticPr fontId="3" type="noConversion"/>
  </si>
  <si>
    <t>경영관리팀 회계파트 업무공유 간담</t>
    <phoneticPr fontId="5" type="noConversion"/>
  </si>
  <si>
    <t>주식회사 아그라서울로(0264661328)</t>
    <phoneticPr fontId="5" type="noConversion"/>
  </si>
  <si>
    <t>경영관리팀 팀원</t>
    <phoneticPr fontId="5" type="noConversion"/>
  </si>
  <si>
    <t>경영관리팀 경영평가 담당자 업무협의 간담</t>
    <phoneticPr fontId="5" type="noConversion"/>
  </si>
  <si>
    <t>(주) 정우연(023933493)</t>
    <phoneticPr fontId="5" type="noConversion"/>
  </si>
  <si>
    <t>경영평가 부서별 담당자</t>
    <phoneticPr fontId="5" type="noConversion"/>
  </si>
  <si>
    <t>법인카드</t>
    <phoneticPr fontId="3" type="noConversion"/>
  </si>
  <si>
    <t>경영관리팀 경영평가 업무공유를 위한 간담</t>
    <phoneticPr fontId="5" type="noConversion"/>
  </si>
  <si>
    <t>(주)에스앤에스컴퍼니 서울역사점(0200000000)</t>
    <phoneticPr fontId="5" type="noConversion"/>
  </si>
  <si>
    <t>경영관리팀 경영평가 담당자</t>
    <phoneticPr fontId="5" type="noConversion"/>
  </si>
  <si>
    <t>경영관리팀 경영평가 TFT 간담</t>
    <phoneticPr fontId="5" type="noConversion"/>
  </si>
  <si>
    <t>(주) 계절밥상 서울역사점(023632013)</t>
    <phoneticPr fontId="5" type="noConversion"/>
  </si>
  <si>
    <t>신입직원 입사교육 식대</t>
    <phoneticPr fontId="5" type="noConversion"/>
  </si>
  <si>
    <t>본도시락마포역점(027024282)</t>
    <phoneticPr fontId="5" type="noConversion"/>
  </si>
  <si>
    <t>인사담당자 및 신입직원</t>
    <phoneticPr fontId="5" type="noConversion"/>
  </si>
  <si>
    <t>신입직원 입사교육 식대</t>
    <phoneticPr fontId="5" type="noConversion"/>
  </si>
  <si>
    <t>쿠벤공덕점(027115533)</t>
    <phoneticPr fontId="5" type="noConversion"/>
  </si>
  <si>
    <t>연수단원 입사교육 식대</t>
    <phoneticPr fontId="5" type="noConversion"/>
  </si>
  <si>
    <t>본도시락 서울역점(027114282)</t>
    <phoneticPr fontId="5" type="noConversion"/>
  </si>
  <si>
    <t>인사담당자 및 신입 연수단원</t>
    <phoneticPr fontId="5" type="noConversion"/>
  </si>
  <si>
    <t>본도시락(027124282)</t>
    <phoneticPr fontId="5" type="noConversion"/>
  </si>
  <si>
    <t>법인카드</t>
    <phoneticPr fontId="3" type="noConversion"/>
  </si>
  <si>
    <t>경영관리팀 코로나19 사태 점검 및 예산 논의를 위한 간담</t>
    <phoneticPr fontId="5" type="noConversion"/>
  </si>
  <si>
    <t>나주곰탕(07057947316)</t>
    <phoneticPr fontId="5" type="noConversion"/>
  </si>
  <si>
    <t>경영관리팀 팀원</t>
    <phoneticPr fontId="5" type="noConversion"/>
  </si>
  <si>
    <t>본도시락 서울역점(027114282)</t>
    <phoneticPr fontId="5" type="noConversion"/>
  </si>
  <si>
    <t>경영관리팀 담당자, 신입사원</t>
    <phoneticPr fontId="5" type="noConversion"/>
  </si>
  <si>
    <t>종종서울(07041172011)</t>
    <phoneticPr fontId="5" type="noConversion"/>
  </si>
  <si>
    <t>경영관리팀 담당자, 신입사원</t>
    <phoneticPr fontId="5" type="noConversion"/>
  </si>
  <si>
    <t>경영관리팀 연극의해 개소식 다과비</t>
    <phoneticPr fontId="5" type="noConversion"/>
  </si>
  <si>
    <t>(주)지앤비후르츠(024009284) 외</t>
    <phoneticPr fontId="5" type="noConversion"/>
  </si>
  <si>
    <t xml:space="preserve"> 연극의해추진위 관계자</t>
    <phoneticPr fontId="5" type="noConversion"/>
  </si>
  <si>
    <t>법인카드</t>
    <phoneticPr fontId="3" type="noConversion"/>
  </si>
  <si>
    <t>경영관리팀 코로나19 관련 업무협의를 위한 간담</t>
    <phoneticPr fontId="5" type="noConversion"/>
  </si>
  <si>
    <t>오소갈비(211141111)</t>
    <phoneticPr fontId="5" type="noConversion"/>
  </si>
  <si>
    <t>경영관리팀 주무부처 업무협의 간담</t>
    <phoneticPr fontId="5" type="noConversion"/>
  </si>
  <si>
    <t>첫만남(027662337)</t>
    <phoneticPr fontId="5" type="noConversion"/>
  </si>
  <si>
    <t>경영관리팀 담당자, 주무부처 관계자</t>
    <phoneticPr fontId="5" type="noConversion"/>
  </si>
  <si>
    <t>경영관리팀 유관기관 업무 간담</t>
    <phoneticPr fontId="5" type="noConversion"/>
  </si>
  <si>
    <t>정가네  숯불구이(027455020)</t>
    <phoneticPr fontId="5" type="noConversion"/>
  </si>
  <si>
    <t>경영관림팀 담당자, 유관기관 관계자</t>
    <phoneticPr fontId="5" type="noConversion"/>
  </si>
  <si>
    <t>경영관리팀 이사회 부서장 및 직원 업무협의를 위한 간담</t>
    <phoneticPr fontId="5" type="noConversion"/>
  </si>
  <si>
    <t>청운숯불갈비(027112625)</t>
    <phoneticPr fontId="5" type="noConversion"/>
  </si>
  <si>
    <t>이사장 및 부서장</t>
    <phoneticPr fontId="5" type="noConversion"/>
  </si>
  <si>
    <t>정부세종청사4동기획재정부(카페)(0448620236)</t>
    <phoneticPr fontId="5" type="noConversion"/>
  </si>
  <si>
    <t>경영관리팀 담당자, 유관기관 관계자</t>
    <phoneticPr fontId="5" type="noConversion"/>
  </si>
  <si>
    <t>법인카드</t>
    <phoneticPr fontId="3" type="noConversion"/>
  </si>
  <si>
    <t>경영관리팀 재택근무 시행대비 업무협의 간담</t>
    <phoneticPr fontId="5" type="noConversion"/>
  </si>
  <si>
    <t>오소갈비(0211141111)</t>
    <phoneticPr fontId="5" type="noConversion"/>
  </si>
  <si>
    <t>신입직원 입사교육 식대</t>
    <phoneticPr fontId="5" type="noConversion"/>
  </si>
  <si>
    <t>종종서울(07041172011)</t>
    <phoneticPr fontId="5" type="noConversion"/>
  </si>
  <si>
    <t>경영관리팀 복무관리시스템 추가개발을 위한 업무협의 간담</t>
    <phoneticPr fontId="5" type="noConversion"/>
  </si>
  <si>
    <t>세양원(027182030)</t>
    <phoneticPr fontId="5" type="noConversion"/>
  </si>
  <si>
    <t>경영관리팀 담당자, 업무관계자</t>
    <phoneticPr fontId="5" type="noConversion"/>
  </si>
  <si>
    <t>신입직원 입사교육 식대</t>
    <phoneticPr fontId="5" type="noConversion"/>
  </si>
  <si>
    <t>공일부엌(023137207)</t>
    <phoneticPr fontId="5" type="noConversion"/>
  </si>
  <si>
    <t>경영관리팀 현안점검 업무협의 간담</t>
    <phoneticPr fontId="5" type="noConversion"/>
  </si>
  <si>
    <t>파치먼트(0414176788)</t>
    <phoneticPr fontId="5" type="noConversion"/>
  </si>
  <si>
    <t>경영관리팀 국정감사 수감 및 업무협의 간담</t>
    <phoneticPr fontId="5" type="noConversion"/>
  </si>
  <si>
    <t>국회후생복지위원회(027883965)</t>
    <phoneticPr fontId="5" type="noConversion"/>
  </si>
  <si>
    <t>예술감독, 경영관리팀 담당자</t>
    <phoneticPr fontId="5" type="noConversion"/>
  </si>
  <si>
    <t>예술감독 퇴임식 꽃다발</t>
    <phoneticPr fontId="5" type="noConversion"/>
  </si>
  <si>
    <t>젤루야 플라워(027138618)</t>
    <phoneticPr fontId="5" type="noConversion"/>
  </si>
  <si>
    <t>예술감독</t>
    <phoneticPr fontId="5" type="noConversion"/>
  </si>
  <si>
    <t>예술감독 퇴임식 식대</t>
    <phoneticPr fontId="5" type="noConversion"/>
  </si>
  <si>
    <t>런치바스켓(023959026)</t>
    <phoneticPr fontId="5" type="noConversion"/>
  </si>
  <si>
    <t>국립극단 전직원</t>
    <phoneticPr fontId="5" type="noConversion"/>
  </si>
  <si>
    <t>청운숯불갈비(027112625)</t>
    <phoneticPr fontId="5" type="noConversion"/>
  </si>
  <si>
    <t>경영관리팀장, 주무부처 관계자</t>
    <phoneticPr fontId="5" type="noConversion"/>
  </si>
  <si>
    <t>경영관리팀 그룹웨어 및 복무시스템 업체 간담</t>
    <phoneticPr fontId="5" type="noConversion"/>
  </si>
  <si>
    <t>(주)도마 (중림동점)(0260071856)</t>
    <phoneticPr fontId="5" type="noConversion"/>
  </si>
  <si>
    <t>가비아노(027430794)</t>
    <phoneticPr fontId="5" type="noConversion"/>
  </si>
  <si>
    <t>연출가, 공연기획팀 팀원</t>
    <phoneticPr fontId="5" type="noConversion"/>
  </si>
  <si>
    <t>공연기획팀 직원 송별 간담</t>
    <phoneticPr fontId="5" type="noConversion"/>
  </si>
  <si>
    <t>서울부띠끄(023632091)</t>
    <phoneticPr fontId="5" type="noConversion"/>
  </si>
  <si>
    <t>공연기획팀 부서전보 사원 환영 간담</t>
    <phoneticPr fontId="5" type="noConversion"/>
  </si>
  <si>
    <t>코요테살룬(0211111111)</t>
    <phoneticPr fontId="5" type="noConversion"/>
  </si>
  <si>
    <t>법인카드</t>
    <phoneticPr fontId="3" type="noConversion"/>
  </si>
  <si>
    <t>산첩첩물첩첩(0211141111)</t>
    <phoneticPr fontId="5" type="noConversion"/>
  </si>
  <si>
    <t>공연기획팀 팀원</t>
    <phoneticPr fontId="5" type="noConversion"/>
  </si>
  <si>
    <t>공연기획팀 신규직원 환영 간담</t>
    <phoneticPr fontId="5" type="noConversion"/>
  </si>
  <si>
    <t>계절밥상 서울역사점(023632013)</t>
    <phoneticPr fontId="5" type="noConversion"/>
  </si>
  <si>
    <t>법인카드</t>
    <phoneticPr fontId="3" type="noConversion"/>
  </si>
  <si>
    <t>2020년 시즌단원 상반기 간담</t>
    <phoneticPr fontId="5" type="noConversion"/>
  </si>
  <si>
    <t>슈크림 서울(024253011)</t>
    <phoneticPr fontId="5" type="noConversion"/>
  </si>
  <si>
    <t>슈크림 서울(024253011)</t>
    <phoneticPr fontId="5" type="noConversion"/>
  </si>
  <si>
    <t>법인카드</t>
    <phoneticPr fontId="3" type="noConversion"/>
  </si>
  <si>
    <t>공연기획팀 퇴사직원 송별 간담</t>
    <phoneticPr fontId="5" type="noConversion"/>
  </si>
  <si>
    <t>만리재 비스트로 (023931824)</t>
    <phoneticPr fontId="5" type="noConversion"/>
  </si>
  <si>
    <t>시즌단원 2020년 예술감독 송별모임 간담</t>
    <phoneticPr fontId="5" type="noConversion"/>
  </si>
  <si>
    <t>본도시락 이대점(023634282)</t>
    <phoneticPr fontId="5" type="noConversion"/>
  </si>
  <si>
    <t>예술감독, 공연기획팀 당담자, 시즌단원</t>
    <phoneticPr fontId="5" type="noConversion"/>
  </si>
  <si>
    <t>법인카드</t>
    <phoneticPr fontId="3" type="noConversion"/>
  </si>
  <si>
    <t>2021 공연사업 자문위원 회의 다과</t>
    <phoneticPr fontId="5" type="noConversion"/>
  </si>
  <si>
    <t>(주)파리크라상  파리바게뜨 대학로점(027428202) 외</t>
    <phoneticPr fontId="5" type="noConversion"/>
  </si>
  <si>
    <t>예술감독, 공연기획팀 당담자, 자문위원</t>
    <phoneticPr fontId="5" type="noConversion"/>
  </si>
  <si>
    <t>시즌단원 2020년 신임 예술감독님 상견례</t>
    <phoneticPr fontId="5" type="noConversion"/>
  </si>
  <si>
    <t>서브웨이 숙대점(027022454)</t>
    <phoneticPr fontId="5" type="noConversion"/>
  </si>
  <si>
    <t>2020 현장소통 자문위원 간담</t>
    <phoneticPr fontId="5" type="noConversion"/>
  </si>
  <si>
    <t>공연기획팀 부서 간담</t>
    <phoneticPr fontId="5" type="noConversion"/>
  </si>
  <si>
    <t>예술감속, 공연기획팀원</t>
    <phoneticPr fontId="5" type="noConversion"/>
  </si>
  <si>
    <t>홍보마케팅팀 업무분장 협의 및 직원 환송 간담</t>
    <phoneticPr fontId="5" type="noConversion"/>
  </si>
  <si>
    <t>만리재 비스트로(023931824)</t>
    <phoneticPr fontId="5" type="noConversion"/>
  </si>
  <si>
    <t>홍보마케팅팀 팀원</t>
    <phoneticPr fontId="5" type="noConversion"/>
  </si>
  <si>
    <t>홍보마케팅팀 신규직원 업무협의를 위한 간담</t>
    <phoneticPr fontId="5" type="noConversion"/>
  </si>
  <si>
    <t>(주)티원서울역023920987</t>
    <phoneticPr fontId="5" type="noConversion"/>
  </si>
  <si>
    <t>홍보마케팅팀 신규직원 및 복직자 환영을 위한 간담</t>
    <phoneticPr fontId="5" type="noConversion"/>
  </si>
  <si>
    <t>(주)에스앤에스컴퍼니 서울역사점(0200000000)</t>
    <phoneticPr fontId="5" type="noConversion"/>
  </si>
  <si>
    <t>법인카드</t>
    <phoneticPr fontId="3" type="noConversion"/>
  </si>
  <si>
    <t>홍보마케팅팀 비대면 간담</t>
    <phoneticPr fontId="5" type="noConversion"/>
  </si>
  <si>
    <t>(주)우아한형제들(0216610808)</t>
    <phoneticPr fontId="5" type="noConversion"/>
  </si>
  <si>
    <t>무대기술팀 업무협의 및 안전교육 간담</t>
    <phoneticPr fontId="5" type="noConversion"/>
  </si>
  <si>
    <t>바다잔치(027123118)</t>
    <phoneticPr fontId="5" type="noConversion"/>
  </si>
  <si>
    <t>무대기술팀 팀원</t>
    <phoneticPr fontId="5" type="noConversion"/>
  </si>
  <si>
    <t>무대기술팀 코로나19 바이러스 대비 점검 간담</t>
    <phoneticPr fontId="5" type="noConversion"/>
  </si>
  <si>
    <t>태화장(027136664)</t>
    <phoneticPr fontId="5" type="noConversion"/>
  </si>
  <si>
    <t>무대기술팀 팀원</t>
    <phoneticPr fontId="5" type="noConversion"/>
  </si>
  <si>
    <t>법인카드</t>
    <phoneticPr fontId="3" type="noConversion"/>
  </si>
  <si>
    <t>심사위원,무대기술팀 팀원</t>
    <phoneticPr fontId="5" type="noConversion"/>
  </si>
  <si>
    <t>산돌순대집(027151953)</t>
    <phoneticPr fontId="5" type="noConversion"/>
  </si>
  <si>
    <t>무대기술팀 업무 코로나19 대응을 위한 간담</t>
    <phoneticPr fontId="5" type="noConversion"/>
  </si>
  <si>
    <t>태화장027136664</t>
    <phoneticPr fontId="5" type="noConversion"/>
  </si>
  <si>
    <t>법인카드</t>
    <phoneticPr fontId="3" type="noConversion"/>
  </si>
  <si>
    <t>무대기술팀 2020년 상반기 업무간담</t>
    <phoneticPr fontId="5" type="noConversion"/>
  </si>
  <si>
    <t>우진갈비023126166</t>
    <phoneticPr fontId="5" type="noConversion"/>
  </si>
  <si>
    <t>무대기술팀 팀원</t>
    <phoneticPr fontId="5" type="noConversion"/>
  </si>
  <si>
    <t>무대기술팀 공연일정 등 업무협의를 위한 간담</t>
    <phoneticPr fontId="5" type="noConversion"/>
  </si>
  <si>
    <t>태화장(027136664)</t>
    <phoneticPr fontId="5" type="noConversion"/>
  </si>
  <si>
    <t>무대기술팀 팀원</t>
    <phoneticPr fontId="5" type="noConversion"/>
  </si>
  <si>
    <t>법인카드</t>
    <phoneticPr fontId="3" type="noConversion"/>
  </si>
  <si>
    <t>무대기술팀 업무협의 간담</t>
    <phoneticPr fontId="5" type="noConversion"/>
  </si>
  <si>
    <t>남경(027532379)</t>
    <phoneticPr fontId="5" type="noConversion"/>
  </si>
  <si>
    <t>무대기술팀 코로나19 대응 업무협의를 위한 간담</t>
    <phoneticPr fontId="5" type="noConversion"/>
  </si>
  <si>
    <t>무대기술팀 무대기계 메뉴얼 교육 간담</t>
    <phoneticPr fontId="5" type="noConversion"/>
  </si>
  <si>
    <t>부뚜막(027560102)</t>
    <phoneticPr fontId="5" type="noConversion"/>
  </si>
  <si>
    <t>무대기술팀 팀원</t>
    <phoneticPr fontId="5" type="noConversion"/>
  </si>
  <si>
    <t>법인카드</t>
    <phoneticPr fontId="3" type="noConversion"/>
  </si>
  <si>
    <t>무대기술팀 업무 협의 및 스케줄 공유를 위한 간담</t>
    <phoneticPr fontId="5" type="noConversion"/>
  </si>
  <si>
    <t>무대기술팀 재택근무 일정 및 업무협의 간담</t>
    <phoneticPr fontId="5" type="noConversion"/>
  </si>
  <si>
    <t>무대기술팀 개인면담을 위한 간담</t>
    <phoneticPr fontId="5" type="noConversion"/>
  </si>
  <si>
    <t>석기정 서울역점(027048203)</t>
    <phoneticPr fontId="5" type="noConversion"/>
  </si>
  <si>
    <t>법인카드</t>
    <phoneticPr fontId="3" type="noConversion"/>
  </si>
  <si>
    <t>무대기술팀 무대보수를 위한 간담</t>
    <phoneticPr fontId="5" type="noConversion"/>
  </si>
  <si>
    <t>태화장(027136664)</t>
    <phoneticPr fontId="5" type="noConversion"/>
  </si>
  <si>
    <t>무대기술팀 하반기 음향보수 독려 감담</t>
    <phoneticPr fontId="5" type="noConversion"/>
  </si>
  <si>
    <t>찜.안동찜닭(023109174)</t>
    <phoneticPr fontId="5" type="noConversion"/>
  </si>
  <si>
    <t>무대기술팀 재택근무 일정 및 업무협의 간담</t>
    <phoneticPr fontId="5" type="noConversion"/>
  </si>
  <si>
    <t>남산왕돈까스(023190120)</t>
    <phoneticPr fontId="5" type="noConversion"/>
  </si>
  <si>
    <t>무대기술팀 파트별 업무협의 간담</t>
    <phoneticPr fontId="5" type="noConversion"/>
  </si>
  <si>
    <t>경성양꼬치(0200000000)</t>
    <phoneticPr fontId="5" type="noConversion"/>
  </si>
  <si>
    <t>무대기술팀 조명 노후장비 운영관련 업무협의 간담</t>
    <phoneticPr fontId="5" type="noConversion"/>
  </si>
  <si>
    <t>명동순대국(0237891179)</t>
    <phoneticPr fontId="5" type="noConversion"/>
  </si>
  <si>
    <t>무대기술팀 팀원</t>
    <phoneticPr fontId="5" type="noConversion"/>
  </si>
  <si>
    <t>무대기술팀 팀원</t>
    <phoneticPr fontId="5" type="noConversion"/>
  </si>
  <si>
    <t>무대기술팀 파트별 메뉴얼 업데이트 관련 업무협의 간담</t>
    <phoneticPr fontId="5" type="noConversion"/>
  </si>
  <si>
    <t>무대기술팀 비대면 공연 준비를 위한 간담</t>
    <phoneticPr fontId="5" type="noConversion"/>
  </si>
  <si>
    <t>무대기술팀 2021년 무대 보수일정 공유 간담</t>
    <phoneticPr fontId="5" type="noConversion"/>
  </si>
  <si>
    <t>돈까스 브로스(027047273)</t>
    <phoneticPr fontId="5" type="noConversion"/>
  </si>
  <si>
    <t>무대기술팀 팀원</t>
    <phoneticPr fontId="5" type="noConversion"/>
  </si>
  <si>
    <t>어린이청소년극연구소 부서 간담</t>
    <phoneticPr fontId="5" type="noConversion"/>
  </si>
  <si>
    <t>주)스타벅스커피코리아(0230151100)</t>
    <phoneticPr fontId="5" type="noConversion"/>
  </si>
  <si>
    <t>예술감독, 어린이청소년극연구소 팀원</t>
    <phoneticPr fontId="5" type="noConversion"/>
  </si>
  <si>
    <t>법인카드</t>
    <phoneticPr fontId="3" type="noConversion"/>
  </si>
  <si>
    <t>작품개발실 단기인력 환영 간담</t>
    <phoneticPr fontId="5" type="noConversion"/>
  </si>
  <si>
    <t>언덕집(027016257)</t>
    <phoneticPr fontId="5" type="noConversion"/>
  </si>
  <si>
    <t>작품개발실 팀원</t>
    <phoneticPr fontId="5" type="noConversion"/>
  </si>
  <si>
    <t>법인카드</t>
    <phoneticPr fontId="3" type="noConversion"/>
  </si>
  <si>
    <t>작품개발실 아카이브사업 진행사항 공유를 위한 간담</t>
    <phoneticPr fontId="5" type="noConversion"/>
  </si>
  <si>
    <t>한강쌀롱(07041891698)</t>
    <phoneticPr fontId="5" type="noConversion"/>
  </si>
  <si>
    <t>사업관계자,작품개발실 팀원</t>
    <phoneticPr fontId="5" type="noConversion"/>
  </si>
  <si>
    <t>작품개발실 2020년 업무계획수립을 위한 간담</t>
    <phoneticPr fontId="5" type="noConversion"/>
  </si>
  <si>
    <t>작품개발실 퇴사자 업무 인수인계 간담</t>
    <phoneticPr fontId="5" type="noConversion"/>
  </si>
  <si>
    <t>작품개발실 희곡우체통 상반기 운영 관련 간담</t>
    <phoneticPr fontId="5" type="noConversion"/>
  </si>
  <si>
    <t>청운숯불갈비(027112625)</t>
    <phoneticPr fontId="5" type="noConversion"/>
  </si>
  <si>
    <t>작품개발실 팀원, 희곡우체통 담당자</t>
    <phoneticPr fontId="5" type="noConversion"/>
  </si>
  <si>
    <t>작품개발실 2021 사업 준비를 위한 간담</t>
    <phoneticPr fontId="5" type="noConversion"/>
  </si>
  <si>
    <t>만리재 비스트로 (Mallijae Bistro)023931824</t>
    <phoneticPr fontId="5" type="noConversion"/>
  </si>
  <si>
    <t>예술감독, 작품개발실 팀원</t>
    <phoneticPr fontId="5" type="noConversion"/>
  </si>
  <si>
    <t>2020년도 예술감독 업무추진비 집행내역</t>
    <phoneticPr fontId="3" type="noConversion"/>
  </si>
  <si>
    <t>(2020.12.31기준)</t>
    <phoneticPr fontId="5" type="noConversion"/>
  </si>
  <si>
    <t>사용일자</t>
    <phoneticPr fontId="3" type="noConversion"/>
  </si>
  <si>
    <t>사용시간</t>
    <phoneticPr fontId="5" type="noConversion"/>
  </si>
  <si>
    <t>집행내역 (목적)</t>
    <phoneticPr fontId="3" type="noConversion"/>
  </si>
  <si>
    <t>사용처(장소)</t>
    <phoneticPr fontId="3" type="noConversion"/>
  </si>
  <si>
    <t>집행대상자</t>
    <phoneticPr fontId="3" type="noConversion"/>
  </si>
  <si>
    <t>집행구분</t>
    <phoneticPr fontId="3" type="noConversion"/>
  </si>
  <si>
    <t>인원(명)</t>
    <phoneticPr fontId="3" type="noConversion"/>
  </si>
  <si>
    <t>집행금액</t>
    <phoneticPr fontId="3" type="noConversion"/>
  </si>
  <si>
    <t>예술감독, 2020년 제작공연 참여 연출가 간담</t>
  </si>
  <si>
    <t>산첩첩물첩첩(01051685201)</t>
    <phoneticPr fontId="5" type="noConversion"/>
  </si>
  <si>
    <t xml:space="preserve">공연관계자 </t>
    <phoneticPr fontId="5" type="noConversion"/>
  </si>
  <si>
    <t>법인카드</t>
    <phoneticPr fontId="5" type="noConversion"/>
  </si>
  <si>
    <t>예술감독, 제56회 동아연극상 수상기념 축하간담</t>
  </si>
  <si>
    <t>교대이층집경복궁점(027258898)</t>
    <phoneticPr fontId="5" type="noConversion"/>
  </si>
  <si>
    <t>국립극단 직원 및 스카팽 공연관계자</t>
    <phoneticPr fontId="5" type="noConversion"/>
  </si>
  <si>
    <t>법인카드</t>
    <phoneticPr fontId="5" type="noConversion"/>
  </si>
  <si>
    <t xml:space="preserve">예술감독, 무대기술팀 직원 모친상 조의금  </t>
    <phoneticPr fontId="5" type="noConversion"/>
  </si>
  <si>
    <t>국립극단 직원</t>
    <phoneticPr fontId="5" type="noConversion"/>
  </si>
  <si>
    <t>현금</t>
    <phoneticPr fontId="5" type="noConversion"/>
  </si>
  <si>
    <t>예술감독, 퇴사직원 송별간담</t>
  </si>
  <si>
    <t>카페지오(07042021712)</t>
    <phoneticPr fontId="5" type="noConversion"/>
  </si>
  <si>
    <t xml:space="preserve">국립극단 직원 </t>
    <phoneticPr fontId="5" type="noConversion"/>
  </si>
  <si>
    <t>예술감독, 동양극장 연출가 미팅</t>
    <phoneticPr fontId="5" type="noConversion"/>
  </si>
  <si>
    <t>100년설렁탕(027425588)</t>
    <phoneticPr fontId="5" type="noConversion"/>
  </si>
  <si>
    <t xml:space="preserve">연출가 </t>
    <phoneticPr fontId="5" type="noConversion"/>
  </si>
  <si>
    <t>법인카드</t>
    <phoneticPr fontId="5" type="noConversion"/>
  </si>
  <si>
    <t>1월소계</t>
    <phoneticPr fontId="5" type="noConversion"/>
  </si>
  <si>
    <t>카드</t>
    <phoneticPr fontId="3" type="noConversion"/>
  </si>
  <si>
    <t>현금</t>
    <phoneticPr fontId="3" type="noConversion"/>
  </si>
  <si>
    <t>예술감독, 작가 미팅</t>
    <phoneticPr fontId="5" type="noConversion"/>
  </si>
  <si>
    <t>돌담(027413170)</t>
    <phoneticPr fontId="5" type="noConversion"/>
  </si>
  <si>
    <t>작가</t>
    <phoneticPr fontId="5" type="noConversion"/>
  </si>
  <si>
    <t>예술감독, 현장 연극인 간담</t>
  </si>
  <si>
    <t>홍과장(0212341111)</t>
    <phoneticPr fontId="5" type="noConversion"/>
  </si>
  <si>
    <t>연극관계자</t>
    <phoneticPr fontId="5" type="noConversion"/>
  </si>
  <si>
    <t>예술감독, 지역 연극인 간담</t>
  </si>
  <si>
    <t>비어오크(027450087)</t>
    <phoneticPr fontId="5" type="noConversion"/>
  </si>
  <si>
    <t>예술감독, 무대기술팀 직원 외조모상 조의금</t>
    <phoneticPr fontId="5" type="noConversion"/>
  </si>
  <si>
    <t>현금</t>
    <phoneticPr fontId="5" type="noConversion"/>
  </si>
  <si>
    <t>예술감독, 연극인 간담</t>
  </si>
  <si>
    <t>비어캐빈(027023571)</t>
    <phoneticPr fontId="5" type="noConversion"/>
  </si>
  <si>
    <t>북경양꼬치(029263800)</t>
    <phoneticPr fontId="5" type="noConversion"/>
  </si>
  <si>
    <t>연극관계자</t>
    <phoneticPr fontId="5" type="noConversion"/>
  </si>
  <si>
    <t>예술감독, 작가 간담</t>
  </si>
  <si>
    <t>Good&amp;Pig착한돼지집(029231117)</t>
    <phoneticPr fontId="5" type="noConversion"/>
  </si>
  <si>
    <t>작가</t>
    <phoneticPr fontId="5" type="noConversion"/>
  </si>
  <si>
    <t>예술감독, 화전가 공연 연기 관련 간담</t>
  </si>
  <si>
    <t>㈜플러스에프엔디(01085993247)</t>
    <phoneticPr fontId="5" type="noConversion"/>
  </si>
  <si>
    <t xml:space="preserve">공연관계자 </t>
    <phoneticPr fontId="5" type="noConversion"/>
  </si>
  <si>
    <t>법인카드</t>
    <phoneticPr fontId="5" type="noConversion"/>
  </si>
  <si>
    <t>예술감독, 동양극장 연출가 간담</t>
  </si>
  <si>
    <t>국화향기(027410020)</t>
    <phoneticPr fontId="5" type="noConversion"/>
  </si>
  <si>
    <t xml:space="preserve">연출가 </t>
    <phoneticPr fontId="5" type="noConversion"/>
  </si>
  <si>
    <t>2월소계</t>
    <phoneticPr fontId="5" type="noConversion"/>
  </si>
  <si>
    <t>예술감독, 원로연극인 간담</t>
  </si>
  <si>
    <t>송추미가(0318264355)</t>
    <phoneticPr fontId="5" type="noConversion"/>
  </si>
  <si>
    <t xml:space="preserve">원로연출가 </t>
    <phoneticPr fontId="5" type="noConversion"/>
  </si>
  <si>
    <t>예술감독, 드라마트루기 간담</t>
  </si>
  <si>
    <t>카페현상소(01086104456)</t>
    <phoneticPr fontId="5" type="noConversion"/>
  </si>
  <si>
    <t>법인카드</t>
    <phoneticPr fontId="5" type="noConversion"/>
  </si>
  <si>
    <t>예술감독, 연극의 해  관계자 미팅</t>
    <phoneticPr fontId="5" type="noConversion"/>
  </si>
  <si>
    <t>세양원(027182030)</t>
    <phoneticPr fontId="5" type="noConversion"/>
  </si>
  <si>
    <t>연극인관계자</t>
    <phoneticPr fontId="5" type="noConversion"/>
  </si>
  <si>
    <t>한앤둘치킨(027179296)</t>
    <phoneticPr fontId="5" type="noConversion"/>
  </si>
  <si>
    <t>Good&amp;Pig착한돼지집(029231117)</t>
    <phoneticPr fontId="5" type="noConversion"/>
  </si>
  <si>
    <t>배우</t>
    <phoneticPr fontId="5" type="noConversion"/>
  </si>
  <si>
    <t>예술감독, 연극인 면담</t>
    <phoneticPr fontId="5" type="noConversion"/>
  </si>
  <si>
    <t>태화장(027136664)</t>
    <phoneticPr fontId="5" type="noConversion"/>
  </si>
  <si>
    <t>3월소계</t>
    <phoneticPr fontId="5" type="noConversion"/>
  </si>
  <si>
    <t>카드</t>
    <phoneticPr fontId="3" type="noConversion"/>
  </si>
  <si>
    <t>현금</t>
    <phoneticPr fontId="3" type="noConversion"/>
  </si>
  <si>
    <t>예술감독, 작가 면담</t>
    <phoneticPr fontId="5" type="noConversion"/>
  </si>
  <si>
    <t>그래해물마을(029247523)</t>
    <phoneticPr fontId="5" type="noConversion"/>
  </si>
  <si>
    <t>작가</t>
    <phoneticPr fontId="5" type="noConversion"/>
  </si>
  <si>
    <t>예술감독, 평론가 면담</t>
    <phoneticPr fontId="5" type="noConversion"/>
  </si>
  <si>
    <t>원대구탕(027974488)</t>
    <phoneticPr fontId="5" type="noConversion"/>
  </si>
  <si>
    <t>평론가</t>
    <phoneticPr fontId="5" type="noConversion"/>
  </si>
  <si>
    <t>예술감독, 배우 간담</t>
  </si>
  <si>
    <t>생고기통술집(0232735353)</t>
    <phoneticPr fontId="5" type="noConversion"/>
  </si>
  <si>
    <t>배우</t>
    <phoneticPr fontId="5" type="noConversion"/>
  </si>
  <si>
    <t>성암식당(027663419)</t>
    <phoneticPr fontId="5" type="noConversion"/>
  </si>
  <si>
    <t>연극인관계자</t>
    <phoneticPr fontId="5" type="noConversion"/>
  </si>
  <si>
    <t>예술감독, 화전가 공연 일자 변경 관련 스태프 미팅</t>
    <phoneticPr fontId="5" type="noConversion"/>
  </si>
  <si>
    <t>춘하추우동(029271700)</t>
    <phoneticPr fontId="5" type="noConversion"/>
  </si>
  <si>
    <t>연극관계자</t>
    <phoneticPr fontId="5" type="noConversion"/>
  </si>
  <si>
    <t>예술감독, 만선 배우 격려 간담</t>
  </si>
  <si>
    <t xml:space="preserve">배우 </t>
    <phoneticPr fontId="5" type="noConversion"/>
  </si>
  <si>
    <t>예술감독, 공연기획팀 직원 조모상 조의금</t>
    <phoneticPr fontId="5" type="noConversion"/>
  </si>
  <si>
    <t>국립극단 직원</t>
    <phoneticPr fontId="5" type="noConversion"/>
  </si>
  <si>
    <t>예술감독, 강원도립극단 극단장 간담</t>
  </si>
  <si>
    <t>대하(027163111)</t>
    <phoneticPr fontId="5" type="noConversion"/>
  </si>
  <si>
    <t>예술감독, 연출가 미팅</t>
    <phoneticPr fontId="5" type="noConversion"/>
  </si>
  <si>
    <t>선동보리밥(027432096)</t>
    <phoneticPr fontId="5" type="noConversion"/>
  </si>
  <si>
    <t>연출가</t>
    <phoneticPr fontId="5" type="noConversion"/>
  </si>
  <si>
    <t>예술감독, 만선 연출가 면담</t>
    <phoneticPr fontId="5" type="noConversion"/>
  </si>
  <si>
    <t>대도식당(027042033)</t>
    <phoneticPr fontId="5" type="noConversion"/>
  </si>
  <si>
    <t>연출가</t>
    <phoneticPr fontId="5" type="noConversion"/>
  </si>
  <si>
    <t>똥고집(027652335)</t>
    <phoneticPr fontId="5" type="noConversion"/>
  </si>
  <si>
    <t>연극인관계자</t>
    <phoneticPr fontId="5" type="noConversion"/>
  </si>
  <si>
    <t>예술감독, 연출가 면담</t>
    <phoneticPr fontId="5" type="noConversion"/>
  </si>
  <si>
    <t>달빛마루(027426787)</t>
    <phoneticPr fontId="5" type="noConversion"/>
  </si>
  <si>
    <t>연출가</t>
    <phoneticPr fontId="5" type="noConversion"/>
  </si>
  <si>
    <t>예술감독, 작가 미팅</t>
    <phoneticPr fontId="5" type="noConversion"/>
  </si>
  <si>
    <t>제일제면소서울역사점(023131880)</t>
    <phoneticPr fontId="5" type="noConversion"/>
  </si>
  <si>
    <t>예술감독, 창단 70주년 기념 임직원 격려 간담 다과 구매비</t>
    <phoneticPr fontId="5" type="noConversion"/>
  </si>
  <si>
    <t>서울역사 파리바게트 외(023628202)</t>
    <phoneticPr fontId="5" type="noConversion"/>
  </si>
  <si>
    <t>국립극단 직원</t>
    <phoneticPr fontId="5" type="noConversion"/>
  </si>
  <si>
    <t>4월소계</t>
    <phoneticPr fontId="5" type="noConversion"/>
  </si>
  <si>
    <t>카드</t>
    <phoneticPr fontId="3" type="noConversion"/>
  </si>
  <si>
    <t>예술감독, 연극인 미팅</t>
    <phoneticPr fontId="5" type="noConversion"/>
  </si>
  <si>
    <t>만리성(027470957)</t>
    <phoneticPr fontId="5" type="noConversion"/>
  </si>
  <si>
    <t>성북동막걸리(027476165)</t>
    <phoneticPr fontId="5" type="noConversion"/>
  </si>
  <si>
    <t>작가</t>
    <phoneticPr fontId="5" type="noConversion"/>
  </si>
  <si>
    <t>국화정원(027410021)</t>
    <phoneticPr fontId="5" type="noConversion"/>
  </si>
  <si>
    <t>성암식당(027663419)</t>
    <phoneticPr fontId="5" type="noConversion"/>
  </si>
  <si>
    <t>예술감독, 무대보수 작업자 노고 치하 음료 구매비</t>
    <phoneticPr fontId="5" type="noConversion"/>
  </si>
  <si>
    <t>씨유 용산서계점(027134365)</t>
    <phoneticPr fontId="5" type="noConversion"/>
  </si>
  <si>
    <t xml:space="preserve">업무관계자 </t>
    <phoneticPr fontId="5" type="noConversion"/>
  </si>
  <si>
    <t>예술감독, 희곡우체통 낭독회 관계자 간담</t>
  </si>
  <si>
    <t>한앤둘치킨(027179296)</t>
    <phoneticPr fontId="5" type="noConversion"/>
  </si>
  <si>
    <t>예술감독, 작가미팅</t>
    <phoneticPr fontId="5" type="noConversion"/>
  </si>
  <si>
    <t>참나무닭다리(027669192)</t>
    <phoneticPr fontId="5" type="noConversion"/>
  </si>
  <si>
    <t>예술감독, 극단 작은신화 연습실 이전 축하 음식 구매</t>
    <phoneticPr fontId="5" type="noConversion"/>
  </si>
  <si>
    <t>중앙왕족발(027774009)</t>
    <phoneticPr fontId="5" type="noConversion"/>
  </si>
  <si>
    <t>예술감독, 작가미팅</t>
    <phoneticPr fontId="5" type="noConversion"/>
  </si>
  <si>
    <t>만리성(027470957)</t>
    <phoneticPr fontId="5" type="noConversion"/>
  </si>
  <si>
    <t>예술감독, 공연 연습팀 격려 간식 구매비</t>
    <phoneticPr fontId="5" type="noConversion"/>
  </si>
  <si>
    <t>베스킨라빈스공항철도서울역사점(023131072)</t>
    <phoneticPr fontId="5" type="noConversion"/>
  </si>
  <si>
    <t>5월소계</t>
    <phoneticPr fontId="5" type="noConversion"/>
  </si>
  <si>
    <t>현금</t>
    <phoneticPr fontId="3" type="noConversion"/>
  </si>
  <si>
    <t>공일부엌(023137207)</t>
  </si>
  <si>
    <t>예술감독, 조씨고아,복수의씨앗 관계자 미팅</t>
    <phoneticPr fontId="5" type="noConversion"/>
  </si>
  <si>
    <t>대도식당(027042033)</t>
  </si>
  <si>
    <t>Good&amp;Pig착한돼지집(029231117)</t>
  </si>
  <si>
    <t xml:space="preserve">작가,연출가 </t>
    <phoneticPr fontId="5" type="noConversion"/>
  </si>
  <si>
    <t>예술감독, 하지맞이 놀굿풀굿 &lt;불꽃놀이&gt; 간담</t>
  </si>
  <si>
    <t>청운숯불갈비(027112625)</t>
  </si>
  <si>
    <t>예술감독, 동양극장 2020 관계자 미팅</t>
    <phoneticPr fontId="5" type="noConversion"/>
  </si>
  <si>
    <t>만리성(027470957)</t>
  </si>
  <si>
    <t>6월소계</t>
    <phoneticPr fontId="5" type="noConversion"/>
  </si>
  <si>
    <t>성북동낙지마당(027669677)</t>
    <phoneticPr fontId="5" type="noConversion"/>
  </si>
  <si>
    <t>연출가</t>
    <phoneticPr fontId="5" type="noConversion"/>
  </si>
  <si>
    <t xml:space="preserve">법인카드 </t>
    <phoneticPr fontId="5" type="noConversion"/>
  </si>
  <si>
    <t>예술감독, 동양극장 2020 연출가 미팅</t>
    <phoneticPr fontId="5" type="noConversion"/>
  </si>
  <si>
    <t>커피빈코리아대학로마로니에점(027423318)</t>
    <phoneticPr fontId="5" type="noConversion"/>
  </si>
  <si>
    <t xml:space="preserve">법인카드 </t>
    <phoneticPr fontId="5" type="noConversion"/>
  </si>
  <si>
    <t xml:space="preserve">법인카드 </t>
    <phoneticPr fontId="5" type="noConversion"/>
  </si>
  <si>
    <t xml:space="preserve">예술감독, 직원 조부상 조의금 </t>
    <phoneticPr fontId="5" type="noConversion"/>
  </si>
  <si>
    <t>극단직원</t>
    <phoneticPr fontId="5" type="noConversion"/>
  </si>
  <si>
    <t>현금</t>
    <phoneticPr fontId="5" type="noConversion"/>
  </si>
  <si>
    <t>홍과장(0212341111)</t>
    <phoneticPr fontId="5" type="noConversion"/>
  </si>
  <si>
    <t>배우</t>
    <phoneticPr fontId="5" type="noConversion"/>
  </si>
  <si>
    <t>때제배(027013061)</t>
    <phoneticPr fontId="5" type="noConversion"/>
  </si>
  <si>
    <t>연극인관계자</t>
    <phoneticPr fontId="5" type="noConversion"/>
  </si>
  <si>
    <t>예술감독, 퇴사자 간담</t>
  </si>
  <si>
    <t>태화장(027136664)</t>
    <phoneticPr fontId="5" type="noConversion"/>
  </si>
  <si>
    <t>극단직원</t>
    <phoneticPr fontId="5" type="noConversion"/>
  </si>
  <si>
    <t>7월소계</t>
    <phoneticPr fontId="5" type="noConversion"/>
  </si>
  <si>
    <t>.</t>
    <phoneticPr fontId="5" type="noConversion"/>
  </si>
  <si>
    <t>현금</t>
    <phoneticPr fontId="3" type="noConversion"/>
  </si>
  <si>
    <t xml:space="preserve">법인카드 </t>
    <phoneticPr fontId="5" type="noConversion"/>
  </si>
  <si>
    <t>서울복집(023182347)</t>
  </si>
  <si>
    <t>나주곰탕명동점(023180879)</t>
  </si>
  <si>
    <t>황해옥(029292935)</t>
  </si>
  <si>
    <t>배우</t>
    <phoneticPr fontId="5" type="noConversion"/>
  </si>
  <si>
    <t>플러스에프엔디(01085993247)</t>
  </si>
  <si>
    <t xml:space="preserve">법인카드 </t>
    <phoneticPr fontId="5" type="noConversion"/>
  </si>
  <si>
    <t>예술감독, 우여곡썰 관계자 간담</t>
  </si>
  <si>
    <t>커피빈코리아대학로마로니에점(027423318)</t>
  </si>
  <si>
    <t>예술감독, 연출가 간담</t>
  </si>
  <si>
    <t>그래해물마을(01072556256)</t>
  </si>
  <si>
    <t xml:space="preserve">법인카드 </t>
    <phoneticPr fontId="5" type="noConversion"/>
  </si>
  <si>
    <t>자연밥상고기쌈밥전문점(027412368)</t>
  </si>
  <si>
    <t>배우</t>
    <phoneticPr fontId="5" type="noConversion"/>
  </si>
  <si>
    <t>한그릇(027205613)</t>
  </si>
  <si>
    <t>8월소계</t>
    <phoneticPr fontId="5" type="noConversion"/>
  </si>
  <si>
    <t>카드</t>
    <phoneticPr fontId="3" type="noConversion"/>
  </si>
  <si>
    <t>예술감독, 동양극장 연출가 간담</t>
    <phoneticPr fontId="5" type="noConversion"/>
  </si>
  <si>
    <t>도마(0260071856)</t>
  </si>
  <si>
    <t>예술감독, 근현대극 자문위원 간담</t>
    <phoneticPr fontId="5" type="noConversion"/>
  </si>
  <si>
    <t>한앤둘치킨(027179296)</t>
  </si>
  <si>
    <t>예술감독, 연극인 면담</t>
  </si>
  <si>
    <t>예술감독, 스카팽 연출가 간담</t>
    <phoneticPr fontId="5" type="noConversion"/>
  </si>
  <si>
    <t>황정숙막국수(0336631284)</t>
  </si>
  <si>
    <t>예술감독, 희곡우체통 낭독회 관계자 간담</t>
    <phoneticPr fontId="5" type="noConversion"/>
  </si>
  <si>
    <t xml:space="preserve">연극인관계자 </t>
    <phoneticPr fontId="5" type="noConversion"/>
  </si>
  <si>
    <t>예술감독, 햄릿 연출부 미팅</t>
    <phoneticPr fontId="5" type="noConversion"/>
  </si>
  <si>
    <t>9월소계</t>
    <phoneticPr fontId="5" type="noConversion"/>
  </si>
  <si>
    <t>.</t>
    <phoneticPr fontId="5" type="noConversion"/>
  </si>
  <si>
    <t>예술감독, 작가 간담</t>
    <phoneticPr fontId="5" type="noConversion"/>
  </si>
  <si>
    <t>성북동낙지마당(027669677)</t>
  </si>
  <si>
    <t>예술감독, 원로연극인 간담</t>
    <phoneticPr fontId="5" type="noConversion"/>
  </si>
  <si>
    <t>진사댁(027749605)</t>
  </si>
  <si>
    <t>예술감독, 연극인 간담</t>
    <phoneticPr fontId="5" type="noConversion"/>
  </si>
  <si>
    <t>낭만(07011131111)</t>
  </si>
  <si>
    <t>10월소계</t>
    <phoneticPr fontId="5" type="noConversion"/>
  </si>
  <si>
    <t>.</t>
    <phoneticPr fontId="5" type="noConversion"/>
  </si>
  <si>
    <t>현금</t>
    <phoneticPr fontId="3" type="noConversion"/>
  </si>
  <si>
    <t>예술감독, 다시 연극이 있습니다 -열여덟 어른 극단 대표 간담</t>
    <phoneticPr fontId="5" type="noConversion"/>
  </si>
  <si>
    <t>서울부띠끄(023632091)</t>
  </si>
  <si>
    <t>연극인관계자</t>
    <phoneticPr fontId="5" type="noConversion"/>
  </si>
  <si>
    <t>예술감독, 무대기술팀 직원 결혼 축의금</t>
  </si>
  <si>
    <t>극단직원</t>
    <phoneticPr fontId="5" type="noConversion"/>
  </si>
  <si>
    <t>현금</t>
    <phoneticPr fontId="5" type="noConversion"/>
  </si>
  <si>
    <t>예술감독, 신임 예술감독 취임 환영 부서장 간담</t>
    <phoneticPr fontId="5" type="noConversion"/>
  </si>
  <si>
    <t>더함(027073692)</t>
  </si>
  <si>
    <t>극단부서장</t>
    <phoneticPr fontId="5" type="noConversion"/>
  </si>
  <si>
    <t>예술감독, 신임 예술감독 직원 간담</t>
    <phoneticPr fontId="5" type="noConversion"/>
  </si>
  <si>
    <t>예술감독, 영상화 사업 TF팀 간담</t>
    <phoneticPr fontId="5" type="noConversion"/>
  </si>
  <si>
    <t>TF팀 관계자</t>
    <phoneticPr fontId="5" type="noConversion"/>
  </si>
  <si>
    <t xml:space="preserve">예술감독, 당신이 밤을 건너올 때 연습팀 노고치하 간담 </t>
    <phoneticPr fontId="5" type="noConversion"/>
  </si>
  <si>
    <t>파파존스숙대점(027197707)</t>
  </si>
  <si>
    <t>예술감독, 부서장 간담</t>
    <phoneticPr fontId="5" type="noConversion"/>
  </si>
  <si>
    <t>극단부서장</t>
    <phoneticPr fontId="5" type="noConversion"/>
  </si>
  <si>
    <t xml:space="preserve">예술감독, 2021년 예산 회의 </t>
    <phoneticPr fontId="5" type="noConversion"/>
  </si>
  <si>
    <t>예술감독, LG아트센터 관계자 미팅</t>
    <phoneticPr fontId="5" type="noConversion"/>
  </si>
  <si>
    <t>제일제면소서울역사점(023131880)</t>
  </si>
  <si>
    <t>11월소계</t>
    <phoneticPr fontId="5" type="noConversion"/>
  </si>
  <si>
    <t>예술감독, 공연 영상화 TF팀 미팅</t>
  </si>
  <si>
    <t>이모네밥집(023131404)</t>
  </si>
  <si>
    <t>극단관계자</t>
    <phoneticPr fontId="5" type="noConversion"/>
  </si>
  <si>
    <t>예술감독, 직원 간담회</t>
  </si>
  <si>
    <t>극단직원</t>
    <phoneticPr fontId="5" type="noConversion"/>
  </si>
  <si>
    <t>예술감독, 극단 이사 간담회</t>
  </si>
  <si>
    <t>극단이사</t>
    <phoneticPr fontId="5" type="noConversion"/>
  </si>
  <si>
    <t>예술감독, 연출가 간담회비</t>
  </si>
  <si>
    <t>석기정(027048203)</t>
  </si>
  <si>
    <t>연출가</t>
    <phoneticPr fontId="5" type="noConversion"/>
  </si>
  <si>
    <t>예술감독, 작품개발실 업무회의</t>
  </si>
  <si>
    <t>12월소계</t>
    <phoneticPr fontId="5" type="noConversion"/>
  </si>
  <si>
    <t xml:space="preserve">2020년 합계 </t>
    <phoneticPr fontId="5" type="noConversion"/>
  </si>
  <si>
    <t>카드</t>
    <phoneticPr fontId="3" type="noConversion"/>
  </si>
  <si>
    <t>현금</t>
    <phoneticPr fontId="3" type="noConversion"/>
  </si>
  <si>
    <t>.</t>
    <phoneticPr fontId="5" type="noConversion"/>
  </si>
  <si>
    <t>2020년도 사무국장 업무추진비 집행내역</t>
    <phoneticPr fontId="3" type="noConversion"/>
  </si>
  <si>
    <t>(2020.12.31기준)</t>
    <phoneticPr fontId="5" type="noConversion"/>
  </si>
  <si>
    <t>사용일자</t>
    <phoneticPr fontId="3" type="noConversion"/>
  </si>
  <si>
    <t>사용시간</t>
    <phoneticPr fontId="5" type="noConversion"/>
  </si>
  <si>
    <t>사용처(장소)</t>
    <phoneticPr fontId="3" type="noConversion"/>
  </si>
  <si>
    <t>집행대상자</t>
    <phoneticPr fontId="3" type="noConversion"/>
  </si>
  <si>
    <t>인원(명)</t>
    <phoneticPr fontId="3" type="noConversion"/>
  </si>
  <si>
    <t>집행금액</t>
    <phoneticPr fontId="3" type="noConversion"/>
  </si>
  <si>
    <t>사무국장, 용역직원 설 선물 구매비</t>
    <phoneticPr fontId="5" type="noConversion"/>
  </si>
  <si>
    <t>우체국쇼핑(1588-1300)</t>
    <phoneticPr fontId="5" type="noConversion"/>
  </si>
  <si>
    <t xml:space="preserve">국립극단 용역직원 </t>
    <phoneticPr fontId="5" type="noConversion"/>
  </si>
  <si>
    <t>사무국장, 퇴사직원 송별 간담회</t>
    <phoneticPr fontId="5" type="noConversion"/>
  </si>
  <si>
    <t>㈜티에스아노(023131133)</t>
    <phoneticPr fontId="5" type="noConversion"/>
  </si>
  <si>
    <t>사무국장, 연극의 해 토론 후속 간담회</t>
    <phoneticPr fontId="5" type="noConversion"/>
  </si>
  <si>
    <t>달빛마루(027426787)</t>
    <phoneticPr fontId="5" type="noConversion"/>
  </si>
  <si>
    <t>사무국장, 유관기관단체 간담회</t>
    <phoneticPr fontId="5" type="noConversion"/>
  </si>
  <si>
    <t>태화장(027136664)</t>
    <phoneticPr fontId="5" type="noConversion"/>
  </si>
  <si>
    <t>유관기관관계자</t>
    <phoneticPr fontId="5" type="noConversion"/>
  </si>
  <si>
    <t>사무국장, 만선 스태프 노고치하 간담회</t>
    <phoneticPr fontId="5" type="noConversion"/>
  </si>
  <si>
    <t>석기정(027048203)</t>
    <phoneticPr fontId="5" type="noConversion"/>
  </si>
  <si>
    <t>공연관계자</t>
    <phoneticPr fontId="5" type="noConversion"/>
  </si>
  <si>
    <t>사무국장, 연극인 간담회</t>
  </si>
  <si>
    <t>정우연(023933493)</t>
    <phoneticPr fontId="5" type="noConversion"/>
  </si>
  <si>
    <t>사무국장, 연극인 잔치 관련 논의</t>
    <phoneticPr fontId="5" type="noConversion"/>
  </si>
  <si>
    <t>춘하추우동외(020000000)</t>
    <phoneticPr fontId="5" type="noConversion"/>
  </si>
  <si>
    <t>사무국장, 만선 연출가 미팅</t>
    <phoneticPr fontId="5" type="noConversion"/>
  </si>
  <si>
    <t>비투프로젝트(027475435)</t>
    <phoneticPr fontId="5" type="noConversion"/>
  </si>
  <si>
    <t>2월소계</t>
    <phoneticPr fontId="5" type="noConversion"/>
  </si>
  <si>
    <t>사무국장, 연극의 해 관련 미팅</t>
    <phoneticPr fontId="5" type="noConversion"/>
  </si>
  <si>
    <t>한앤둘치킨(027179296)</t>
    <phoneticPr fontId="5" type="noConversion"/>
  </si>
  <si>
    <t>사무국장, 문화체육관광부 사무관 미팅</t>
    <phoneticPr fontId="5" type="noConversion"/>
  </si>
  <si>
    <t>공일부엌(023137207)</t>
    <phoneticPr fontId="5" type="noConversion"/>
  </si>
  <si>
    <t>사무국장, 연극의 해 추진 관련 미팅</t>
    <phoneticPr fontId="5" type="noConversion"/>
  </si>
  <si>
    <t>99켄터키(029120099)</t>
    <phoneticPr fontId="5" type="noConversion"/>
  </si>
  <si>
    <t>사무국장, 예술단체 관계자 간담회</t>
    <phoneticPr fontId="5" type="noConversion"/>
  </si>
  <si>
    <t>산돌순대집(027151953)</t>
    <phoneticPr fontId="5" type="noConversion"/>
  </si>
  <si>
    <t>예술단체관계자</t>
    <phoneticPr fontId="5" type="noConversion"/>
  </si>
  <si>
    <t>예술단체관계자</t>
    <phoneticPr fontId="5" type="noConversion"/>
  </si>
  <si>
    <t>주식회사더하우스1932(023651932)</t>
    <phoneticPr fontId="5" type="noConversion"/>
  </si>
  <si>
    <t>사무국장, 인사위원 간담회</t>
    <phoneticPr fontId="5" type="noConversion"/>
  </si>
  <si>
    <t>티원서울역점(023920985)</t>
    <phoneticPr fontId="5" type="noConversion"/>
  </si>
  <si>
    <t>공연관계자</t>
    <phoneticPr fontId="5" type="noConversion"/>
  </si>
  <si>
    <t>사무국장, 영지 공연팀 연습 격려 간식구매</t>
    <phoneticPr fontId="5" type="noConversion"/>
  </si>
  <si>
    <t>미니스톱서울역점(01090568668)</t>
    <phoneticPr fontId="5" type="noConversion"/>
  </si>
  <si>
    <t>사무국장, 국립극장 관계자 업무협의</t>
    <phoneticPr fontId="5" type="noConversion"/>
  </si>
  <si>
    <t>풀그라운드(023659233)</t>
    <phoneticPr fontId="5" type="noConversion"/>
  </si>
  <si>
    <t xml:space="preserve">사무국장, 문화체육관광부 장관 오찬 </t>
    <phoneticPr fontId="5" type="noConversion"/>
  </si>
  <si>
    <t>진풍정(027778004)</t>
    <phoneticPr fontId="5" type="noConversion"/>
  </si>
  <si>
    <t>사무국장, 만선 연출가 간담회</t>
  </si>
  <si>
    <t>홍과장(0212341111)</t>
    <phoneticPr fontId="5" type="noConversion"/>
  </si>
  <si>
    <t>사무국장, 연극의 해 관계자 간담회</t>
  </si>
  <si>
    <t>사무국장, 예술경영지원센터 업무미팅</t>
    <phoneticPr fontId="5" type="noConversion"/>
  </si>
  <si>
    <t>청호타운(027627750)</t>
    <phoneticPr fontId="5" type="noConversion"/>
  </si>
  <si>
    <t>5월소계</t>
    <phoneticPr fontId="5" type="noConversion"/>
  </si>
  <si>
    <t>사무국장, 공연 연습팀 노고치하 간식 구매비</t>
  </si>
  <si>
    <t>GS25서울역1호점</t>
  </si>
  <si>
    <t>사무국장, 연출가 간담회</t>
  </si>
  <si>
    <t>태화장(027136664)</t>
  </si>
  <si>
    <t>6월소계</t>
    <phoneticPr fontId="5" type="noConversion"/>
  </si>
  <si>
    <t>사무국장, 정동극장 관계자 간담회</t>
    <phoneticPr fontId="5" type="noConversion"/>
  </si>
  <si>
    <t>청운숯불갈비(027112625)</t>
    <phoneticPr fontId="5" type="noConversion"/>
  </si>
  <si>
    <t>사무국장, 문체부 공연전통예술과 사무관 미팅</t>
    <phoneticPr fontId="5" type="noConversion"/>
  </si>
  <si>
    <t>첫만남(027662337)</t>
    <phoneticPr fontId="5" type="noConversion"/>
  </si>
  <si>
    <t>티에스아노(023131133)외</t>
    <phoneticPr fontId="5" type="noConversion"/>
  </si>
  <si>
    <t>석기정(027048203)</t>
    <phoneticPr fontId="5" type="noConversion"/>
  </si>
  <si>
    <t>커피업(01094495859)</t>
    <phoneticPr fontId="5" type="noConversion"/>
  </si>
  <si>
    <t>7월소계</t>
    <phoneticPr fontId="5" type="noConversion"/>
  </si>
  <si>
    <t>8월소계</t>
    <phoneticPr fontId="5" type="noConversion"/>
  </si>
  <si>
    <t>사무국장, 용역직원 추석 선물 구매비</t>
  </si>
  <si>
    <t>신한은행 만리동지점(1544-8000)</t>
  </si>
  <si>
    <t>국립극단 용역직원</t>
    <phoneticPr fontId="5" type="noConversion"/>
  </si>
  <si>
    <t>사무국장, 연극의 해 관계자 미팅</t>
    <phoneticPr fontId="5" type="noConversion"/>
  </si>
  <si>
    <t>밥짓고 티우림(0263494999)</t>
  </si>
  <si>
    <t>사무국장, 국립극장 관계자 업무회의</t>
  </si>
  <si>
    <t>계모임(0263389652)</t>
  </si>
  <si>
    <t xml:space="preserve">예술단체관계짜 </t>
    <phoneticPr fontId="5" type="noConversion"/>
  </si>
  <si>
    <t>사무국장, 날아가 버린 새 후속조치 관련 미팅</t>
    <phoneticPr fontId="5" type="noConversion"/>
  </si>
  <si>
    <t>성북주가(01040657567)</t>
  </si>
  <si>
    <t>9월소계</t>
    <phoneticPr fontId="5" type="noConversion"/>
  </si>
  <si>
    <t>사무국장, 날아가 버린 새 후속조치 2차 간담회</t>
    <phoneticPr fontId="5" type="noConversion"/>
  </si>
  <si>
    <t>㈜지앤비후르츠(027015592)</t>
  </si>
  <si>
    <t>사무국장, 신임예술감독 &amp; 업무관계자 간담회</t>
    <phoneticPr fontId="5" type="noConversion"/>
  </si>
  <si>
    <t>10월소계</t>
    <phoneticPr fontId="5" type="noConversion"/>
  </si>
  <si>
    <t>11월소계</t>
    <phoneticPr fontId="5" type="noConversion"/>
  </si>
  <si>
    <t>사무국장, 임직원 연말 노고치하 선물 구매비</t>
  </si>
  <si>
    <t>아이디어스(㈜백패커)(0260223651)</t>
  </si>
  <si>
    <t>극단직원 및 용역직원</t>
    <phoneticPr fontId="5" type="noConversion"/>
  </si>
  <si>
    <t>12월소계</t>
    <phoneticPr fontId="5" type="noConversion"/>
  </si>
  <si>
    <t xml:space="preserve">2020년 합계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</si>
</sst>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#,##0&quot;회&quot;"/>
    <numFmt numFmtId="177" formatCode="0_);[Red]\(0\)"/>
    <numFmt numFmtId="178" formatCode="###,##0"/>
  </numFmts>
  <fonts count="23" x14ac:knownFonts="1">
    <font>
      <sz val="9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8"/>
      <name val="굴림체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9"/>
      <color indexed="63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9"/>
      <color indexed="63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9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4" fillId="0" borderId="0"/>
    <xf numFmtId="0" fontId="2" fillId="0" borderId="0"/>
    <xf numFmtId="0" fontId="4" fillId="0" borderId="0"/>
    <xf numFmtId="41" fontId="1" fillId="0" borderId="0" applyFont="0" applyFill="0" applyBorder="0" applyAlignment="0" applyProtection="0"/>
  </cellStyleXfs>
  <cellXfs count="177">
    <xf numFmtId="0" fontId="0" fillId="0" borderId="0" xfId="0" applyNumberFormat="1" applyFont="1" applyFill="1" applyBorder="1" applyAlignment="1" applyProtection="1"/>
    <xf numFmtId="0" fontId="6" fillId="2" borderId="0" xfId="0" applyNumberFormat="1" applyFont="1" applyFill="1" applyBorder="1" applyAlignment="1" applyProtection="1"/>
    <xf numFmtId="41" fontId="7" fillId="2" borderId="0" xfId="2" applyFont="1" applyFill="1" applyBorder="1" applyAlignment="1" applyProtection="1"/>
    <xf numFmtId="0" fontId="6" fillId="2" borderId="0" xfId="0" applyNumberFormat="1" applyFont="1" applyFill="1" applyBorder="1" applyAlignment="1" applyProtection="1">
      <alignment vertical="center"/>
    </xf>
    <xf numFmtId="0" fontId="8" fillId="2" borderId="0" xfId="0" applyNumberFormat="1" applyFont="1" applyFill="1" applyBorder="1" applyAlignment="1" applyProtection="1">
      <alignment vertical="center"/>
    </xf>
    <xf numFmtId="0" fontId="6" fillId="2" borderId="0" xfId="0" applyNumberFormat="1" applyFont="1" applyFill="1" applyBorder="1" applyAlignment="1" applyProtection="1">
      <alignment horizontal="center" vertical="center"/>
    </xf>
    <xf numFmtId="176" fontId="9" fillId="3" borderId="1" xfId="8" applyNumberFormat="1" applyFont="1" applyFill="1" applyBorder="1" applyAlignment="1">
      <alignment horizontal="center" vertical="center"/>
    </xf>
    <xf numFmtId="41" fontId="10" fillId="4" borderId="2" xfId="2" applyFont="1" applyFill="1" applyBorder="1" applyAlignment="1" applyProtection="1">
      <alignment horizontal="center" vertical="center"/>
    </xf>
    <xf numFmtId="41" fontId="10" fillId="4" borderId="3" xfId="2" applyFont="1" applyFill="1" applyBorder="1" applyAlignment="1" applyProtection="1">
      <alignment horizontal="center" vertical="center"/>
    </xf>
    <xf numFmtId="0" fontId="6" fillId="2" borderId="0" xfId="0" applyNumberFormat="1" applyFont="1" applyFill="1" applyBorder="1" applyAlignment="1" applyProtection="1">
      <alignment horizontal="center"/>
    </xf>
    <xf numFmtId="0" fontId="11" fillId="5" borderId="6" xfId="0" applyFont="1" applyFill="1" applyBorder="1" applyAlignment="1" applyProtection="1">
      <alignment horizontal="center" vertical="center"/>
    </xf>
    <xf numFmtId="176" fontId="11" fillId="5" borderId="3" xfId="0" applyNumberFormat="1" applyFont="1" applyFill="1" applyBorder="1" applyAlignment="1" applyProtection="1">
      <alignment horizontal="center" vertical="center"/>
    </xf>
    <xf numFmtId="0" fontId="11" fillId="5" borderId="7" xfId="0" applyFont="1" applyFill="1" applyBorder="1" applyAlignment="1" applyProtection="1">
      <alignment horizontal="center" vertical="center"/>
    </xf>
    <xf numFmtId="176" fontId="11" fillId="5" borderId="8" xfId="0" applyNumberFormat="1" applyFont="1" applyFill="1" applyBorder="1" applyAlignment="1" applyProtection="1">
      <alignment horizontal="center" vertical="center"/>
    </xf>
    <xf numFmtId="0" fontId="8" fillId="3" borderId="6" xfId="0" applyFont="1" applyFill="1" applyBorder="1" applyAlignment="1" applyProtection="1">
      <alignment horizontal="center" vertical="center"/>
    </xf>
    <xf numFmtId="0" fontId="8" fillId="3" borderId="7" xfId="0" applyFont="1" applyFill="1" applyBorder="1" applyAlignment="1" applyProtection="1">
      <alignment horizontal="center" vertical="center"/>
    </xf>
    <xf numFmtId="176" fontId="9" fillId="3" borderId="4" xfId="8" applyNumberFormat="1" applyFont="1" applyFill="1" applyBorder="1" applyAlignment="1">
      <alignment horizontal="center" vertical="center"/>
    </xf>
    <xf numFmtId="177" fontId="10" fillId="4" borderId="2" xfId="2" applyNumberFormat="1" applyFont="1" applyFill="1" applyBorder="1" applyAlignment="1" applyProtection="1">
      <alignment horizontal="center" vertical="center"/>
    </xf>
    <xf numFmtId="0" fontId="6" fillId="2" borderId="0" xfId="0" applyNumberFormat="1" applyFont="1" applyFill="1" applyBorder="1" applyAlignment="1" applyProtection="1">
      <alignment horizontal="left"/>
    </xf>
    <xf numFmtId="0" fontId="6" fillId="2" borderId="0" xfId="0" applyNumberFormat="1" applyFont="1" applyFill="1" applyBorder="1" applyAlignment="1" applyProtection="1">
      <alignment horizontal="left" vertical="center"/>
    </xf>
    <xf numFmtId="0" fontId="13" fillId="2" borderId="0" xfId="0" applyFont="1" applyFill="1" applyBorder="1" applyAlignment="1" applyProtection="1">
      <alignment horizontal="left" vertical="center"/>
    </xf>
    <xf numFmtId="0" fontId="9" fillId="3" borderId="6" xfId="0" applyFont="1" applyFill="1" applyBorder="1" applyAlignment="1" applyProtection="1">
      <alignment horizontal="center" vertical="center"/>
    </xf>
    <xf numFmtId="0" fontId="9" fillId="3" borderId="7" xfId="0" applyFont="1" applyFill="1" applyBorder="1" applyAlignment="1" applyProtection="1">
      <alignment horizontal="center" vertical="center"/>
    </xf>
    <xf numFmtId="0" fontId="13" fillId="5" borderId="6" xfId="0" applyFont="1" applyFill="1" applyBorder="1" applyAlignment="1" applyProtection="1">
      <alignment horizontal="center" vertical="center"/>
    </xf>
    <xf numFmtId="176" fontId="13" fillId="5" borderId="3" xfId="0" applyNumberFormat="1" applyFont="1" applyFill="1" applyBorder="1" applyAlignment="1" applyProtection="1">
      <alignment horizontal="center" vertical="center"/>
    </xf>
    <xf numFmtId="0" fontId="13" fillId="5" borderId="7" xfId="0" applyFont="1" applyFill="1" applyBorder="1" applyAlignment="1" applyProtection="1">
      <alignment horizontal="center" vertical="center"/>
    </xf>
    <xf numFmtId="176" fontId="13" fillId="5" borderId="8" xfId="0" applyNumberFormat="1" applyFont="1" applyFill="1" applyBorder="1" applyAlignment="1" applyProtection="1">
      <alignment horizontal="center" vertical="center"/>
    </xf>
    <xf numFmtId="41" fontId="6" fillId="2" borderId="0" xfId="2" applyFont="1" applyFill="1" applyBorder="1" applyAlignment="1" applyProtection="1"/>
    <xf numFmtId="41" fontId="6" fillId="2" borderId="0" xfId="2" applyFont="1" applyFill="1" applyBorder="1" applyAlignment="1" applyProtection="1">
      <alignment horizontal="right"/>
    </xf>
    <xf numFmtId="41" fontId="6" fillId="2" borderId="0" xfId="2" applyFont="1" applyFill="1" applyBorder="1" applyAlignment="1" applyProtection="1">
      <alignment vertical="center"/>
    </xf>
    <xf numFmtId="41" fontId="9" fillId="3" borderId="2" xfId="2" applyFont="1" applyFill="1" applyBorder="1" applyAlignment="1" applyProtection="1">
      <alignment horizontal="center" vertical="center" wrapText="1"/>
    </xf>
    <xf numFmtId="41" fontId="9" fillId="3" borderId="9" xfId="2" applyFont="1" applyFill="1" applyBorder="1" applyAlignment="1" applyProtection="1">
      <alignment horizontal="center" vertical="center" wrapText="1"/>
    </xf>
    <xf numFmtId="0" fontId="9" fillId="3" borderId="7" xfId="0" applyNumberFormat="1" applyFont="1" applyFill="1" applyBorder="1" applyAlignment="1" applyProtection="1">
      <alignment horizontal="center" vertical="center"/>
    </xf>
    <xf numFmtId="0" fontId="9" fillId="3" borderId="8" xfId="8" applyNumberFormat="1" applyFont="1" applyFill="1" applyBorder="1" applyAlignment="1">
      <alignment horizontal="center" vertical="center"/>
    </xf>
    <xf numFmtId="41" fontId="9" fillId="3" borderId="2" xfId="2" applyFont="1" applyFill="1" applyBorder="1" applyAlignment="1" applyProtection="1">
      <alignment horizontal="center" vertical="center" wrapText="1"/>
    </xf>
    <xf numFmtId="41" fontId="9" fillId="3" borderId="9" xfId="2" applyFont="1" applyFill="1" applyBorder="1" applyAlignment="1" applyProtection="1">
      <alignment horizontal="center" vertical="center" wrapText="1"/>
    </xf>
    <xf numFmtId="41" fontId="15" fillId="4" borderId="5" xfId="2" applyFont="1" applyFill="1" applyBorder="1" applyAlignment="1" applyProtection="1">
      <alignment horizontal="center" vertical="center"/>
    </xf>
    <xf numFmtId="177" fontId="15" fillId="4" borderId="5" xfId="2" applyNumberFormat="1" applyFont="1" applyFill="1" applyBorder="1" applyAlignment="1" applyProtection="1">
      <alignment horizontal="center" vertical="center"/>
    </xf>
    <xf numFmtId="14" fontId="11" fillId="7" borderId="10" xfId="2" applyNumberFormat="1" applyFont="1" applyFill="1" applyBorder="1" applyAlignment="1" applyProtection="1">
      <alignment horizontal="center" vertical="center"/>
    </xf>
    <xf numFmtId="0" fontId="12" fillId="7" borderId="10" xfId="0" applyNumberFormat="1" applyFont="1" applyFill="1" applyBorder="1" applyAlignment="1" applyProtection="1">
      <alignment horizontal="left" vertical="center"/>
    </xf>
    <xf numFmtId="0" fontId="13" fillId="7" borderId="0" xfId="0" applyFont="1" applyFill="1" applyBorder="1" applyAlignment="1" applyProtection="1">
      <alignment horizontal="center" vertical="center"/>
    </xf>
    <xf numFmtId="41" fontId="8" fillId="7" borderId="10" xfId="2" applyFont="1" applyFill="1" applyBorder="1" applyAlignment="1" applyProtection="1">
      <alignment horizontal="center" vertical="center"/>
    </xf>
    <xf numFmtId="177" fontId="11" fillId="7" borderId="10" xfId="2" applyNumberFormat="1" applyFont="1" applyFill="1" applyBorder="1" applyAlignment="1" applyProtection="1">
      <alignment horizontal="center" vertical="center"/>
    </xf>
    <xf numFmtId="41" fontId="12" fillId="7" borderId="10" xfId="2" applyFont="1" applyFill="1" applyBorder="1" applyAlignment="1" applyProtection="1">
      <alignment horizontal="center" vertical="center" wrapText="1"/>
    </xf>
    <xf numFmtId="41" fontId="8" fillId="7" borderId="11" xfId="2" applyFont="1" applyFill="1" applyBorder="1" applyAlignment="1" applyProtection="1">
      <alignment horizontal="center" vertical="center"/>
    </xf>
    <xf numFmtId="41" fontId="8" fillId="7" borderId="13" xfId="2" applyFont="1" applyFill="1" applyBorder="1" applyAlignment="1" applyProtection="1">
      <alignment horizontal="center" vertical="center"/>
    </xf>
    <xf numFmtId="0" fontId="9" fillId="3" borderId="5" xfId="0" applyFont="1" applyFill="1" applyBorder="1" applyAlignment="1" applyProtection="1">
      <alignment horizontal="center" vertical="center"/>
    </xf>
    <xf numFmtId="41" fontId="9" fillId="3" borderId="2" xfId="2" applyFont="1" applyFill="1" applyBorder="1" applyAlignment="1" applyProtection="1">
      <alignment horizontal="center" vertical="center" wrapText="1"/>
    </xf>
    <xf numFmtId="41" fontId="9" fillId="3" borderId="9" xfId="2" applyFont="1" applyFill="1" applyBorder="1" applyAlignment="1" applyProtection="1">
      <alignment horizontal="center" vertical="center" wrapText="1"/>
    </xf>
    <xf numFmtId="0" fontId="9" fillId="3" borderId="2" xfId="0" applyFont="1" applyFill="1" applyBorder="1" applyAlignment="1" applyProtection="1">
      <alignment horizontal="center" vertical="center"/>
    </xf>
    <xf numFmtId="0" fontId="9" fillId="3" borderId="9" xfId="0" applyFont="1" applyFill="1" applyBorder="1" applyAlignment="1" applyProtection="1">
      <alignment horizontal="center" vertical="center"/>
    </xf>
    <xf numFmtId="0" fontId="9" fillId="3" borderId="14" xfId="0" applyFont="1" applyFill="1" applyBorder="1" applyAlignment="1" applyProtection="1">
      <alignment horizontal="center" vertical="center"/>
    </xf>
    <xf numFmtId="0" fontId="9" fillId="3" borderId="12" xfId="0" applyFont="1" applyFill="1" applyBorder="1" applyAlignment="1" applyProtection="1">
      <alignment horizontal="center" vertical="center"/>
    </xf>
    <xf numFmtId="41" fontId="9" fillId="3" borderId="2" xfId="2" applyFont="1" applyFill="1" applyBorder="1" applyAlignment="1" applyProtection="1">
      <alignment horizontal="center" vertical="center"/>
    </xf>
    <xf numFmtId="41" fontId="0" fillId="0" borderId="9" xfId="2" applyFont="1" applyFill="1" applyBorder="1" applyAlignment="1" applyProtection="1">
      <alignment horizontal="center"/>
    </xf>
    <xf numFmtId="41" fontId="13" fillId="5" borderId="2" xfId="2" applyFont="1" applyFill="1" applyBorder="1" applyAlignment="1" applyProtection="1">
      <alignment horizontal="center" vertical="center"/>
    </xf>
    <xf numFmtId="0" fontId="9" fillId="5" borderId="2" xfId="0" applyFont="1" applyFill="1" applyBorder="1" applyAlignment="1" applyProtection="1">
      <alignment horizontal="center" vertical="center"/>
    </xf>
    <xf numFmtId="0" fontId="9" fillId="5" borderId="9" xfId="0" applyFont="1" applyFill="1" applyBorder="1" applyAlignment="1" applyProtection="1">
      <alignment horizontal="center" vertical="center"/>
    </xf>
    <xf numFmtId="177" fontId="13" fillId="5" borderId="2" xfId="0" applyNumberFormat="1" applyFont="1" applyFill="1" applyBorder="1" applyAlignment="1" applyProtection="1">
      <alignment horizontal="center" vertical="center"/>
    </xf>
    <xf numFmtId="177" fontId="13" fillId="5" borderId="9" xfId="0" applyNumberFormat="1" applyFont="1" applyFill="1" applyBorder="1" applyAlignment="1" applyProtection="1">
      <alignment horizontal="center" vertical="center"/>
    </xf>
    <xf numFmtId="49" fontId="14" fillId="6" borderId="0" xfId="1" applyNumberFormat="1" applyFont="1" applyFill="1" applyAlignment="1">
      <alignment horizontal="center" vertical="center"/>
    </xf>
    <xf numFmtId="41" fontId="15" fillId="4" borderId="5" xfId="2" applyFont="1" applyFill="1" applyBorder="1" applyAlignment="1" applyProtection="1">
      <alignment horizontal="center" vertical="center"/>
    </xf>
    <xf numFmtId="41" fontId="10" fillId="4" borderId="6" xfId="2" applyFont="1" applyFill="1" applyBorder="1" applyAlignment="1" applyProtection="1">
      <alignment horizontal="center" vertical="center"/>
    </xf>
    <xf numFmtId="41" fontId="10" fillId="4" borderId="1" xfId="2" applyFont="1" applyFill="1" applyBorder="1" applyAlignment="1" applyProtection="1">
      <alignment horizontal="center" vertical="center"/>
    </xf>
    <xf numFmtId="0" fontId="8" fillId="3" borderId="5" xfId="0" applyFont="1" applyFill="1" applyBorder="1" applyAlignment="1" applyProtection="1">
      <alignment horizontal="center" vertical="center"/>
    </xf>
    <xf numFmtId="0" fontId="8" fillId="3" borderId="12" xfId="0" applyFont="1" applyFill="1" applyBorder="1" applyAlignment="1" applyProtection="1">
      <alignment horizontal="center" vertical="center"/>
    </xf>
    <xf numFmtId="41" fontId="8" fillId="3" borderId="2" xfId="2" applyFont="1" applyFill="1" applyBorder="1" applyAlignment="1" applyProtection="1">
      <alignment horizontal="center" vertical="center" wrapText="1"/>
    </xf>
    <xf numFmtId="41" fontId="8" fillId="3" borderId="9" xfId="2" applyFont="1" applyFill="1" applyBorder="1" applyAlignment="1" applyProtection="1">
      <alignment horizontal="center" vertical="center" wrapText="1"/>
    </xf>
    <xf numFmtId="0" fontId="8" fillId="5" borderId="2" xfId="0" applyFont="1" applyFill="1" applyBorder="1" applyAlignment="1" applyProtection="1">
      <alignment horizontal="center" vertical="center"/>
    </xf>
    <xf numFmtId="0" fontId="8" fillId="5" borderId="9" xfId="0" applyFont="1" applyFill="1" applyBorder="1" applyAlignment="1" applyProtection="1">
      <alignment horizontal="center" vertical="center"/>
    </xf>
    <xf numFmtId="177" fontId="11" fillId="5" borderId="2" xfId="0" applyNumberFormat="1" applyFont="1" applyFill="1" applyBorder="1" applyAlignment="1" applyProtection="1">
      <alignment horizontal="center" vertical="center"/>
    </xf>
    <xf numFmtId="177" fontId="11" fillId="5" borderId="9" xfId="0" applyNumberFormat="1" applyFont="1" applyFill="1" applyBorder="1" applyAlignment="1" applyProtection="1">
      <alignment horizontal="center" vertical="center"/>
    </xf>
    <xf numFmtId="41" fontId="11" fillId="5" borderId="2" xfId="2" applyFont="1" applyFill="1" applyBorder="1" applyAlignment="1" applyProtection="1">
      <alignment horizontal="center" vertical="center" wrapText="1"/>
    </xf>
    <xf numFmtId="41" fontId="11" fillId="5" borderId="9" xfId="2" applyFont="1" applyFill="1" applyBorder="1" applyAlignment="1" applyProtection="1">
      <alignment horizontal="center" vertical="center" wrapText="1"/>
    </xf>
    <xf numFmtId="0" fontId="16" fillId="2" borderId="0" xfId="0" applyNumberFormat="1" applyFont="1" applyFill="1" applyBorder="1" applyAlignment="1" applyProtection="1"/>
    <xf numFmtId="0" fontId="16" fillId="0" borderId="0" xfId="0" applyNumberFormat="1" applyFont="1" applyFill="1" applyBorder="1" applyAlignment="1" applyProtection="1"/>
    <xf numFmtId="49" fontId="17" fillId="6" borderId="0" xfId="1" applyNumberFormat="1" applyFont="1" applyFill="1" applyAlignment="1">
      <alignment horizontal="center" vertical="center"/>
    </xf>
    <xf numFmtId="0" fontId="16" fillId="2" borderId="0" xfId="0" applyNumberFormat="1" applyFont="1" applyFill="1" applyBorder="1" applyAlignment="1" applyProtection="1">
      <alignment horizontal="right"/>
    </xf>
    <xf numFmtId="41" fontId="18" fillId="2" borderId="0" xfId="9" applyFont="1" applyFill="1" applyBorder="1" applyAlignment="1" applyProtection="1"/>
    <xf numFmtId="41" fontId="19" fillId="4" borderId="5" xfId="9" applyFont="1" applyFill="1" applyBorder="1" applyAlignment="1" applyProtection="1">
      <alignment horizontal="center" vertical="center"/>
    </xf>
    <xf numFmtId="0" fontId="19" fillId="4" borderId="12" xfId="9" applyNumberFormat="1" applyFont="1" applyFill="1" applyBorder="1" applyAlignment="1" applyProtection="1">
      <alignment horizontal="center" vertical="center"/>
    </xf>
    <xf numFmtId="41" fontId="19" fillId="4" borderId="12" xfId="9" applyFont="1" applyFill="1" applyBorder="1" applyAlignment="1" applyProtection="1">
      <alignment horizontal="center" vertical="center"/>
    </xf>
    <xf numFmtId="41" fontId="19" fillId="4" borderId="14" xfId="9" applyFont="1" applyFill="1" applyBorder="1" applyAlignment="1" applyProtection="1">
      <alignment horizontal="center" vertical="center"/>
    </xf>
    <xf numFmtId="41" fontId="19" fillId="4" borderId="12" xfId="9" applyFont="1" applyFill="1" applyBorder="1" applyAlignment="1" applyProtection="1">
      <alignment horizontal="center" vertical="center"/>
    </xf>
    <xf numFmtId="14" fontId="11" fillId="7" borderId="10" xfId="9" applyNumberFormat="1" applyFont="1" applyFill="1" applyBorder="1" applyAlignment="1" applyProtection="1">
      <alignment horizontal="center" vertical="center"/>
    </xf>
    <xf numFmtId="21" fontId="11" fillId="7" borderId="11" xfId="9" applyNumberFormat="1" applyFont="1" applyFill="1" applyBorder="1" applyAlignment="1" applyProtection="1">
      <alignment horizontal="center" vertical="center"/>
    </xf>
    <xf numFmtId="0" fontId="11" fillId="7" borderId="10" xfId="9" applyNumberFormat="1" applyFont="1" applyFill="1" applyBorder="1" applyAlignment="1" applyProtection="1">
      <alignment vertical="center"/>
    </xf>
    <xf numFmtId="41" fontId="11" fillId="7" borderId="0" xfId="9" applyFont="1" applyFill="1" applyBorder="1" applyAlignment="1" applyProtection="1">
      <alignment horizontal="left" vertical="center"/>
    </xf>
    <xf numFmtId="41" fontId="8" fillId="7" borderId="10" xfId="9" applyFont="1" applyFill="1" applyBorder="1" applyAlignment="1" applyProtection="1">
      <alignment horizontal="center" vertical="center"/>
    </xf>
    <xf numFmtId="0" fontId="20" fillId="7" borderId="11" xfId="0" applyFont="1" applyFill="1" applyBorder="1" applyAlignment="1" applyProtection="1">
      <alignment horizontal="center" vertical="center"/>
    </xf>
    <xf numFmtId="0" fontId="20" fillId="7" borderId="13" xfId="0" applyFont="1" applyFill="1" applyBorder="1" applyAlignment="1" applyProtection="1">
      <alignment horizontal="center" vertical="center"/>
    </xf>
    <xf numFmtId="177" fontId="11" fillId="7" borderId="10" xfId="9" applyNumberFormat="1" applyFont="1" applyFill="1" applyBorder="1" applyAlignment="1" applyProtection="1">
      <alignment horizontal="center" vertical="center"/>
    </xf>
    <xf numFmtId="41" fontId="11" fillId="7" borderId="13" xfId="9" applyFont="1" applyFill="1" applyBorder="1" applyAlignment="1" applyProtection="1">
      <alignment vertical="center"/>
    </xf>
    <xf numFmtId="41" fontId="18" fillId="2" borderId="11" xfId="9" applyFont="1" applyFill="1" applyBorder="1" applyAlignment="1" applyProtection="1"/>
    <xf numFmtId="0" fontId="11" fillId="3" borderId="2" xfId="0" applyFont="1" applyFill="1" applyBorder="1" applyAlignment="1" applyProtection="1">
      <alignment horizontal="center" vertical="center"/>
    </xf>
    <xf numFmtId="21" fontId="11" fillId="3" borderId="2" xfId="0" applyNumberFormat="1" applyFont="1" applyFill="1" applyBorder="1" applyAlignment="1" applyProtection="1">
      <alignment horizontal="center" vertical="center"/>
    </xf>
    <xf numFmtId="0" fontId="12" fillId="3" borderId="2" xfId="0" applyFont="1" applyFill="1" applyBorder="1" applyAlignment="1" applyProtection="1">
      <alignment horizontal="center" vertical="center"/>
    </xf>
    <xf numFmtId="41" fontId="12" fillId="3" borderId="3" xfId="9" applyFont="1" applyFill="1" applyBorder="1" applyAlignment="1" applyProtection="1">
      <alignment horizontal="left" vertical="center"/>
    </xf>
    <xf numFmtId="0" fontId="21" fillId="3" borderId="2" xfId="0" applyNumberFormat="1" applyFont="1" applyFill="1" applyBorder="1" applyAlignment="1" applyProtection="1">
      <alignment horizontal="center" vertical="center"/>
    </xf>
    <xf numFmtId="0" fontId="11" fillId="3" borderId="6" xfId="0" applyFont="1" applyFill="1" applyBorder="1" applyAlignment="1" applyProtection="1">
      <alignment horizontal="center" vertical="center"/>
    </xf>
    <xf numFmtId="176" fontId="13" fillId="3" borderId="3" xfId="8" applyNumberFormat="1" applyFont="1" applyFill="1" applyBorder="1" applyAlignment="1">
      <alignment horizontal="center" vertical="center"/>
    </xf>
    <xf numFmtId="0" fontId="12" fillId="3" borderId="2" xfId="0" applyNumberFormat="1" applyFont="1" applyFill="1" applyBorder="1" applyAlignment="1" applyProtection="1">
      <alignment horizontal="center" vertical="center"/>
    </xf>
    <xf numFmtId="41" fontId="11" fillId="3" borderId="1" xfId="9" applyFont="1" applyFill="1" applyBorder="1" applyAlignment="1" applyProtection="1">
      <alignment vertical="center"/>
    </xf>
    <xf numFmtId="0" fontId="11" fillId="3" borderId="9" xfId="0" applyFont="1" applyFill="1" applyBorder="1" applyAlignment="1" applyProtection="1">
      <alignment horizontal="center" vertical="center"/>
    </xf>
    <xf numFmtId="21" fontId="11" fillId="3" borderId="7" xfId="0" applyNumberFormat="1" applyFont="1" applyFill="1" applyBorder="1" applyAlignment="1" applyProtection="1">
      <alignment horizontal="center" vertical="center"/>
    </xf>
    <xf numFmtId="0" fontId="12" fillId="3" borderId="9" xfId="0" applyFont="1" applyFill="1" applyBorder="1" applyAlignment="1" applyProtection="1">
      <alignment horizontal="center" vertical="center"/>
    </xf>
    <xf numFmtId="41" fontId="12" fillId="3" borderId="8" xfId="9" applyFont="1" applyFill="1" applyBorder="1" applyAlignment="1" applyProtection="1">
      <alignment horizontal="left" vertical="center"/>
    </xf>
    <xf numFmtId="0" fontId="21" fillId="3" borderId="9" xfId="0" applyNumberFormat="1" applyFont="1" applyFill="1" applyBorder="1" applyAlignment="1" applyProtection="1">
      <alignment horizontal="center" vertical="center"/>
    </xf>
    <xf numFmtId="0" fontId="11" fillId="3" borderId="7" xfId="0" applyFont="1" applyFill="1" applyBorder="1" applyAlignment="1" applyProtection="1">
      <alignment horizontal="center" vertical="center"/>
    </xf>
    <xf numFmtId="176" fontId="13" fillId="3" borderId="8" xfId="8" applyNumberFormat="1" applyFont="1" applyFill="1" applyBorder="1" applyAlignment="1">
      <alignment horizontal="center" vertical="center"/>
    </xf>
    <xf numFmtId="0" fontId="12" fillId="3" borderId="9" xfId="0" applyNumberFormat="1" applyFont="1" applyFill="1" applyBorder="1" applyAlignment="1" applyProtection="1">
      <alignment horizontal="center" vertical="center"/>
    </xf>
    <xf numFmtId="41" fontId="11" fillId="3" borderId="8" xfId="9" applyFont="1" applyFill="1" applyBorder="1" applyAlignment="1" applyProtection="1">
      <alignment vertical="center"/>
    </xf>
    <xf numFmtId="41" fontId="22" fillId="2" borderId="13" xfId="9" applyFont="1" applyFill="1" applyBorder="1" applyAlignment="1" applyProtection="1"/>
    <xf numFmtId="14" fontId="8" fillId="7" borderId="6" xfId="9" applyNumberFormat="1" applyFont="1" applyFill="1" applyBorder="1" applyAlignment="1" applyProtection="1">
      <alignment horizontal="center" vertical="center"/>
    </xf>
    <xf numFmtId="21" fontId="20" fillId="7" borderId="2" xfId="0" applyNumberFormat="1" applyFont="1" applyFill="1" applyBorder="1" applyAlignment="1" applyProtection="1">
      <alignment horizontal="center" vertical="center" wrapText="1"/>
    </xf>
    <xf numFmtId="0" fontId="20" fillId="7" borderId="2" xfId="0" applyNumberFormat="1" applyFont="1" applyFill="1" applyBorder="1" applyAlignment="1" applyProtection="1">
      <alignment horizontal="left" vertical="center"/>
    </xf>
    <xf numFmtId="41" fontId="6" fillId="7" borderId="2" xfId="9" applyFont="1" applyFill="1" applyBorder="1" applyAlignment="1">
      <alignment horizontal="left" vertical="center" wrapText="1"/>
    </xf>
    <xf numFmtId="41" fontId="9" fillId="7" borderId="10" xfId="9" applyFont="1" applyFill="1" applyBorder="1" applyAlignment="1" applyProtection="1">
      <alignment horizontal="center" vertical="center"/>
    </xf>
    <xf numFmtId="0" fontId="9" fillId="7" borderId="11" xfId="0" applyFont="1" applyFill="1" applyBorder="1" applyAlignment="1" applyProtection="1">
      <alignment horizontal="center" vertical="center"/>
    </xf>
    <xf numFmtId="0" fontId="9" fillId="7" borderId="13" xfId="0" applyFont="1" applyFill="1" applyBorder="1" applyAlignment="1" applyProtection="1">
      <alignment horizontal="center" vertical="center"/>
    </xf>
    <xf numFmtId="0" fontId="9" fillId="7" borderId="13" xfId="0" applyNumberFormat="1" applyFont="1" applyFill="1" applyBorder="1" applyAlignment="1" applyProtection="1">
      <alignment horizontal="center" vertical="center"/>
    </xf>
    <xf numFmtId="41" fontId="20" fillId="7" borderId="0" xfId="9" applyFont="1" applyFill="1" applyBorder="1" applyAlignment="1" applyProtection="1">
      <alignment horizontal="right" vertical="center"/>
    </xf>
    <xf numFmtId="41" fontId="22" fillId="2" borderId="11" xfId="9" applyFont="1" applyFill="1" applyBorder="1" applyAlignment="1" applyProtection="1"/>
    <xf numFmtId="41" fontId="22" fillId="2" borderId="0" xfId="9" applyFont="1" applyFill="1" applyBorder="1" applyAlignment="1" applyProtection="1"/>
    <xf numFmtId="14" fontId="8" fillId="7" borderId="11" xfId="9" applyNumberFormat="1" applyFont="1" applyFill="1" applyBorder="1" applyAlignment="1" applyProtection="1">
      <alignment horizontal="center" vertical="center"/>
    </xf>
    <xf numFmtId="21" fontId="20" fillId="7" borderId="10" xfId="0" applyNumberFormat="1" applyFont="1" applyFill="1" applyBorder="1" applyAlignment="1" applyProtection="1">
      <alignment horizontal="center" vertical="center" wrapText="1"/>
    </xf>
    <xf numFmtId="0" fontId="20" fillId="7" borderId="10" xfId="0" applyNumberFormat="1" applyFont="1" applyFill="1" applyBorder="1" applyAlignment="1" applyProtection="1">
      <alignment horizontal="left" vertical="center"/>
    </xf>
    <xf numFmtId="41" fontId="6" fillId="7" borderId="10" xfId="9" applyFont="1" applyFill="1" applyBorder="1" applyAlignment="1">
      <alignment horizontal="left" vertical="center" wrapText="1"/>
    </xf>
    <xf numFmtId="0" fontId="22" fillId="2" borderId="13" xfId="0" applyNumberFormat="1" applyFont="1" applyFill="1" applyBorder="1" applyAlignment="1" applyProtection="1"/>
    <xf numFmtId="14" fontId="8" fillId="7" borderId="7" xfId="9" applyNumberFormat="1" applyFont="1" applyFill="1" applyBorder="1" applyAlignment="1" applyProtection="1">
      <alignment horizontal="center" vertical="center"/>
    </xf>
    <xf numFmtId="21" fontId="20" fillId="7" borderId="9" xfId="0" applyNumberFormat="1" applyFont="1" applyFill="1" applyBorder="1" applyAlignment="1" applyProtection="1">
      <alignment horizontal="center" vertical="center" wrapText="1"/>
    </xf>
    <xf numFmtId="0" fontId="20" fillId="7" borderId="9" xfId="0" applyNumberFormat="1" applyFont="1" applyFill="1" applyBorder="1" applyAlignment="1" applyProtection="1">
      <alignment horizontal="left" vertical="center"/>
    </xf>
    <xf numFmtId="41" fontId="6" fillId="7" borderId="9" xfId="9" applyFont="1" applyFill="1" applyBorder="1" applyAlignment="1">
      <alignment horizontal="left" vertical="center" wrapText="1"/>
    </xf>
    <xf numFmtId="0" fontId="22" fillId="2" borderId="11" xfId="0" applyNumberFormat="1" applyFont="1" applyFill="1" applyBorder="1" applyAlignment="1" applyProtection="1">
      <alignment vertical="center"/>
    </xf>
    <xf numFmtId="0" fontId="22" fillId="2" borderId="0" xfId="0" applyNumberFormat="1" applyFont="1" applyFill="1" applyBorder="1" applyAlignment="1" applyProtection="1"/>
    <xf numFmtId="0" fontId="12" fillId="3" borderId="6" xfId="0" applyNumberFormat="1" applyFont="1" applyFill="1" applyBorder="1" applyAlignment="1" applyProtection="1">
      <alignment horizontal="center" vertical="center"/>
    </xf>
    <xf numFmtId="41" fontId="11" fillId="3" borderId="6" xfId="9" applyFont="1" applyFill="1" applyBorder="1" applyAlignment="1" applyProtection="1">
      <alignment vertical="center"/>
    </xf>
    <xf numFmtId="0" fontId="12" fillId="3" borderId="7" xfId="0" applyNumberFormat="1" applyFont="1" applyFill="1" applyBorder="1" applyAlignment="1" applyProtection="1">
      <alignment horizontal="center" vertical="center"/>
    </xf>
    <xf numFmtId="41" fontId="11" fillId="3" borderId="9" xfId="9" applyFont="1" applyFill="1" applyBorder="1" applyAlignment="1" applyProtection="1">
      <alignment vertical="center"/>
    </xf>
    <xf numFmtId="21" fontId="11" fillId="3" borderId="6" xfId="0" applyNumberFormat="1" applyFont="1" applyFill="1" applyBorder="1" applyAlignment="1" applyProtection="1">
      <alignment horizontal="center" vertical="center"/>
    </xf>
    <xf numFmtId="0" fontId="12" fillId="5" borderId="2" xfId="0" applyFont="1" applyFill="1" applyBorder="1" applyAlignment="1" applyProtection="1">
      <alignment horizontal="center" vertical="center"/>
    </xf>
    <xf numFmtId="0" fontId="12" fillId="5" borderId="3" xfId="0" applyFont="1" applyFill="1" applyBorder="1" applyAlignment="1" applyProtection="1">
      <alignment horizontal="center" vertical="center"/>
    </xf>
    <xf numFmtId="41" fontId="12" fillId="5" borderId="2" xfId="9" applyFont="1" applyFill="1" applyBorder="1" applyAlignment="1" applyProtection="1">
      <alignment horizontal="left" vertical="center"/>
    </xf>
    <xf numFmtId="0" fontId="21" fillId="5" borderId="2" xfId="0" applyNumberFormat="1" applyFont="1" applyFill="1" applyBorder="1" applyAlignment="1" applyProtection="1">
      <alignment horizontal="center" vertical="center"/>
    </xf>
    <xf numFmtId="0" fontId="12" fillId="5" borderId="2" xfId="0" applyNumberFormat="1" applyFont="1" applyFill="1" applyBorder="1" applyAlignment="1" applyProtection="1">
      <alignment horizontal="center" vertical="center"/>
    </xf>
    <xf numFmtId="41" fontId="11" fillId="5" borderId="2" xfId="9" applyFont="1" applyFill="1" applyBorder="1" applyAlignment="1" applyProtection="1">
      <alignment vertical="center"/>
    </xf>
    <xf numFmtId="0" fontId="12" fillId="5" borderId="9" xfId="0" applyFont="1" applyFill="1" applyBorder="1" applyAlignment="1" applyProtection="1">
      <alignment horizontal="center" vertical="center"/>
    </xf>
    <xf numFmtId="0" fontId="12" fillId="5" borderId="8" xfId="0" applyFont="1" applyFill="1" applyBorder="1" applyAlignment="1" applyProtection="1">
      <alignment horizontal="center" vertical="center"/>
    </xf>
    <xf numFmtId="41" fontId="12" fillId="5" borderId="9" xfId="9" applyFont="1" applyFill="1" applyBorder="1" applyAlignment="1" applyProtection="1">
      <alignment horizontal="left" vertical="center"/>
    </xf>
    <xf numFmtId="0" fontId="21" fillId="5" borderId="9" xfId="0" applyNumberFormat="1" applyFont="1" applyFill="1" applyBorder="1" applyAlignment="1" applyProtection="1">
      <alignment horizontal="center" vertical="center"/>
    </xf>
    <xf numFmtId="0" fontId="12" fillId="5" borderId="9" xfId="0" applyNumberFormat="1" applyFont="1" applyFill="1" applyBorder="1" applyAlignment="1" applyProtection="1">
      <alignment horizontal="center" vertical="center"/>
    </xf>
    <xf numFmtId="41" fontId="11" fillId="5" borderId="9" xfId="9" applyFont="1" applyFill="1" applyBorder="1" applyAlignment="1" applyProtection="1">
      <alignment vertical="center"/>
    </xf>
    <xf numFmtId="0" fontId="6" fillId="2" borderId="0" xfId="0" applyNumberFormat="1" applyFont="1" applyFill="1" applyBorder="1" applyAlignment="1" applyProtection="1">
      <alignment vertical="center" wrapText="1"/>
    </xf>
    <xf numFmtId="41" fontId="18" fillId="2" borderId="13" xfId="9" applyFont="1" applyFill="1" applyBorder="1" applyAlignment="1" applyProtection="1"/>
    <xf numFmtId="14" fontId="9" fillId="7" borderId="10" xfId="9" applyNumberFormat="1" applyFont="1" applyFill="1" applyBorder="1" applyAlignment="1" applyProtection="1">
      <alignment horizontal="center" vertical="center"/>
    </xf>
    <xf numFmtId="21" fontId="9" fillId="7" borderId="13" xfId="0" applyNumberFormat="1" applyFont="1" applyFill="1" applyBorder="1" applyAlignment="1" applyProtection="1">
      <alignment horizontal="center" vertical="center" wrapText="1"/>
    </xf>
    <xf numFmtId="0" fontId="9" fillId="7" borderId="13" xfId="0" applyFont="1" applyFill="1" applyBorder="1" applyAlignment="1" applyProtection="1">
      <alignment horizontal="left" vertical="center"/>
    </xf>
    <xf numFmtId="41" fontId="9" fillId="7" borderId="0" xfId="9" applyFont="1" applyFill="1" applyBorder="1" applyAlignment="1">
      <alignment horizontal="left" vertical="center" wrapText="1"/>
    </xf>
    <xf numFmtId="41" fontId="9" fillId="7" borderId="10" xfId="9" applyFont="1" applyFill="1" applyBorder="1" applyAlignment="1" applyProtection="1">
      <alignment vertical="center"/>
    </xf>
    <xf numFmtId="0" fontId="18" fillId="2" borderId="13" xfId="0" applyNumberFormat="1" applyFont="1" applyFill="1" applyBorder="1" applyAlignment="1" applyProtection="1"/>
    <xf numFmtId="0" fontId="11" fillId="3" borderId="1" xfId="0" applyFont="1" applyFill="1" applyBorder="1" applyAlignment="1" applyProtection="1">
      <alignment horizontal="center" vertical="center"/>
    </xf>
    <xf numFmtId="0" fontId="12" fillId="3" borderId="3" xfId="0" applyFont="1" applyFill="1" applyBorder="1" applyAlignment="1" applyProtection="1">
      <alignment horizontal="center" vertical="center"/>
    </xf>
    <xf numFmtId="41" fontId="12" fillId="3" borderId="2" xfId="9" applyFont="1" applyFill="1" applyBorder="1" applyAlignment="1" applyProtection="1">
      <alignment horizontal="left" vertical="center"/>
    </xf>
    <xf numFmtId="41" fontId="11" fillId="3" borderId="2" xfId="9" applyFont="1" applyFill="1" applyBorder="1" applyAlignment="1" applyProtection="1">
      <alignment vertical="center"/>
    </xf>
    <xf numFmtId="0" fontId="18" fillId="2" borderId="0" xfId="0" applyNumberFormat="1" applyFont="1" applyFill="1" applyBorder="1" applyAlignment="1" applyProtection="1"/>
    <xf numFmtId="0" fontId="11" fillId="3" borderId="8" xfId="0" applyFont="1" applyFill="1" applyBorder="1" applyAlignment="1" applyProtection="1">
      <alignment horizontal="center" vertical="center"/>
    </xf>
    <xf numFmtId="21" fontId="11" fillId="3" borderId="9" xfId="0" applyNumberFormat="1" applyFont="1" applyFill="1" applyBorder="1" applyAlignment="1" applyProtection="1">
      <alignment horizontal="center" vertical="center"/>
    </xf>
    <xf numFmtId="0" fontId="12" fillId="3" borderId="8" xfId="0" applyFont="1" applyFill="1" applyBorder="1" applyAlignment="1" applyProtection="1">
      <alignment horizontal="center" vertical="center"/>
    </xf>
    <xf numFmtId="41" fontId="12" fillId="3" borderId="9" xfId="9" applyFont="1" applyFill="1" applyBorder="1" applyAlignment="1" applyProtection="1">
      <alignment horizontal="left" vertical="center"/>
    </xf>
    <xf numFmtId="0" fontId="22" fillId="2" borderId="0" xfId="0" applyNumberFormat="1" applyFont="1" applyFill="1" applyBorder="1" applyAlignment="1" applyProtection="1">
      <alignment vertical="center"/>
    </xf>
    <xf numFmtId="14" fontId="8" fillId="7" borderId="0" xfId="9" applyNumberFormat="1" applyFont="1" applyFill="1" applyBorder="1" applyAlignment="1" applyProtection="1">
      <alignment horizontal="center" vertical="center"/>
    </xf>
    <xf numFmtId="21" fontId="20" fillId="7" borderId="6" xfId="0" applyNumberFormat="1" applyFont="1" applyFill="1" applyBorder="1" applyAlignment="1" applyProtection="1">
      <alignment horizontal="center" vertical="center" wrapText="1"/>
    </xf>
    <xf numFmtId="0" fontId="20" fillId="7" borderId="2" xfId="0" applyFont="1" applyFill="1" applyBorder="1" applyAlignment="1" applyProtection="1">
      <alignment horizontal="left" vertical="center"/>
    </xf>
    <xf numFmtId="178" fontId="20" fillId="7" borderId="0" xfId="0" applyNumberFormat="1" applyFont="1" applyFill="1" applyBorder="1" applyAlignment="1" applyProtection="1">
      <alignment horizontal="right" vertical="center" wrapText="1"/>
    </xf>
    <xf numFmtId="21" fontId="20" fillId="7" borderId="11" xfId="0" applyNumberFormat="1" applyFont="1" applyFill="1" applyBorder="1" applyAlignment="1" applyProtection="1">
      <alignment horizontal="center" vertical="center" wrapText="1"/>
    </xf>
    <xf numFmtId="0" fontId="20" fillId="7" borderId="10" xfId="0" applyFont="1" applyFill="1" applyBorder="1" applyAlignment="1" applyProtection="1">
      <alignment horizontal="left" vertical="center"/>
    </xf>
    <xf numFmtId="21" fontId="20" fillId="7" borderId="7" xfId="0" applyNumberFormat="1" applyFont="1" applyFill="1" applyBorder="1" applyAlignment="1" applyProtection="1">
      <alignment horizontal="center" vertical="center" wrapText="1"/>
    </xf>
  </cellXfs>
  <cellStyles count="10">
    <cellStyle name="백분율 2" xfId="1"/>
    <cellStyle name="쉼표 [0]" xfId="2" builtinId="6"/>
    <cellStyle name="쉼표 [0] 2" xfId="3"/>
    <cellStyle name="쉼표 [0] 3" xfId="4"/>
    <cellStyle name="쉼표 [0] 4" xfId="5"/>
    <cellStyle name="쉼표 [0] 4 2" xfId="9"/>
    <cellStyle name="표준" xfId="0" builtinId="0"/>
    <cellStyle name="표준 2" xfId="6"/>
    <cellStyle name="표준 2 2" xfId="7"/>
    <cellStyle name="표준_2009년 예산(안)_20081030_2009년 예산 명동_3450백만원_ver0304 2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9"/>
  <sheetViews>
    <sheetView tabSelected="1" view="pageBreakPreview" zoomScale="75" zoomScaleNormal="100" zoomScaleSheetLayoutView="75" workbookViewId="0">
      <pane ySplit="4" topLeftCell="A5" activePane="bottomLeft" state="frozen"/>
      <selection activeCell="E127" sqref="E127"/>
      <selection pane="bottomLeft" activeCell="E127" sqref="E127"/>
    </sheetView>
  </sheetViews>
  <sheetFormatPr defaultColWidth="16.1640625" defaultRowHeight="13.5" x14ac:dyDescent="0.25"/>
  <cols>
    <col min="1" max="1" width="1" style="74" customWidth="1"/>
    <col min="2" max="3" width="15.83203125" style="74" customWidth="1"/>
    <col min="4" max="4" width="64" style="74" customWidth="1"/>
    <col min="5" max="5" width="43.83203125" style="74" customWidth="1"/>
    <col min="6" max="6" width="43.6640625" style="74" customWidth="1"/>
    <col min="7" max="8" width="6.83203125" style="74" customWidth="1"/>
    <col min="9" max="10" width="12.83203125" style="74" customWidth="1"/>
    <col min="11" max="11" width="4.33203125" style="74" bestFit="1" customWidth="1"/>
    <col min="12" max="256" width="16.1640625" style="74"/>
    <col min="257" max="257" width="1" style="74" customWidth="1"/>
    <col min="258" max="259" width="15.83203125" style="74" customWidth="1"/>
    <col min="260" max="260" width="64" style="74" customWidth="1"/>
    <col min="261" max="261" width="43.83203125" style="74" customWidth="1"/>
    <col min="262" max="262" width="43.6640625" style="74" customWidth="1"/>
    <col min="263" max="264" width="6.83203125" style="74" customWidth="1"/>
    <col min="265" max="266" width="12.83203125" style="74" customWidth="1"/>
    <col min="267" max="267" width="4.33203125" style="74" bestFit="1" customWidth="1"/>
    <col min="268" max="512" width="16.1640625" style="74"/>
    <col min="513" max="513" width="1" style="74" customWidth="1"/>
    <col min="514" max="515" width="15.83203125" style="74" customWidth="1"/>
    <col min="516" max="516" width="64" style="74" customWidth="1"/>
    <col min="517" max="517" width="43.83203125" style="74" customWidth="1"/>
    <col min="518" max="518" width="43.6640625" style="74" customWidth="1"/>
    <col min="519" max="520" width="6.83203125" style="74" customWidth="1"/>
    <col min="521" max="522" width="12.83203125" style="74" customWidth="1"/>
    <col min="523" max="523" width="4.33203125" style="74" bestFit="1" customWidth="1"/>
    <col min="524" max="768" width="16.1640625" style="74"/>
    <col min="769" max="769" width="1" style="74" customWidth="1"/>
    <col min="770" max="771" width="15.83203125" style="74" customWidth="1"/>
    <col min="772" max="772" width="64" style="74" customWidth="1"/>
    <col min="773" max="773" width="43.83203125" style="74" customWidth="1"/>
    <col min="774" max="774" width="43.6640625" style="74" customWidth="1"/>
    <col min="775" max="776" width="6.83203125" style="74" customWidth="1"/>
    <col min="777" max="778" width="12.83203125" style="74" customWidth="1"/>
    <col min="779" max="779" width="4.33203125" style="74" bestFit="1" customWidth="1"/>
    <col min="780" max="1024" width="16.1640625" style="74"/>
    <col min="1025" max="1025" width="1" style="74" customWidth="1"/>
    <col min="1026" max="1027" width="15.83203125" style="74" customWidth="1"/>
    <col min="1028" max="1028" width="64" style="74" customWidth="1"/>
    <col min="1029" max="1029" width="43.83203125" style="74" customWidth="1"/>
    <col min="1030" max="1030" width="43.6640625" style="74" customWidth="1"/>
    <col min="1031" max="1032" width="6.83203125" style="74" customWidth="1"/>
    <col min="1033" max="1034" width="12.83203125" style="74" customWidth="1"/>
    <col min="1035" max="1035" width="4.33203125" style="74" bestFit="1" customWidth="1"/>
    <col min="1036" max="1280" width="16.1640625" style="74"/>
    <col min="1281" max="1281" width="1" style="74" customWidth="1"/>
    <col min="1282" max="1283" width="15.83203125" style="74" customWidth="1"/>
    <col min="1284" max="1284" width="64" style="74" customWidth="1"/>
    <col min="1285" max="1285" width="43.83203125" style="74" customWidth="1"/>
    <col min="1286" max="1286" width="43.6640625" style="74" customWidth="1"/>
    <col min="1287" max="1288" width="6.83203125" style="74" customWidth="1"/>
    <col min="1289" max="1290" width="12.83203125" style="74" customWidth="1"/>
    <col min="1291" max="1291" width="4.33203125" style="74" bestFit="1" customWidth="1"/>
    <col min="1292" max="1536" width="16.1640625" style="74"/>
    <col min="1537" max="1537" width="1" style="74" customWidth="1"/>
    <col min="1538" max="1539" width="15.83203125" style="74" customWidth="1"/>
    <col min="1540" max="1540" width="64" style="74" customWidth="1"/>
    <col min="1541" max="1541" width="43.83203125" style="74" customWidth="1"/>
    <col min="1542" max="1542" width="43.6640625" style="74" customWidth="1"/>
    <col min="1543" max="1544" width="6.83203125" style="74" customWidth="1"/>
    <col min="1545" max="1546" width="12.83203125" style="74" customWidth="1"/>
    <col min="1547" max="1547" width="4.33203125" style="74" bestFit="1" customWidth="1"/>
    <col min="1548" max="1792" width="16.1640625" style="74"/>
    <col min="1793" max="1793" width="1" style="74" customWidth="1"/>
    <col min="1794" max="1795" width="15.83203125" style="74" customWidth="1"/>
    <col min="1796" max="1796" width="64" style="74" customWidth="1"/>
    <col min="1797" max="1797" width="43.83203125" style="74" customWidth="1"/>
    <col min="1798" max="1798" width="43.6640625" style="74" customWidth="1"/>
    <col min="1799" max="1800" width="6.83203125" style="74" customWidth="1"/>
    <col min="1801" max="1802" width="12.83203125" style="74" customWidth="1"/>
    <col min="1803" max="1803" width="4.33203125" style="74" bestFit="1" customWidth="1"/>
    <col min="1804" max="2048" width="16.1640625" style="74"/>
    <col min="2049" max="2049" width="1" style="74" customWidth="1"/>
    <col min="2050" max="2051" width="15.83203125" style="74" customWidth="1"/>
    <col min="2052" max="2052" width="64" style="74" customWidth="1"/>
    <col min="2053" max="2053" width="43.83203125" style="74" customWidth="1"/>
    <col min="2054" max="2054" width="43.6640625" style="74" customWidth="1"/>
    <col min="2055" max="2056" width="6.83203125" style="74" customWidth="1"/>
    <col min="2057" max="2058" width="12.83203125" style="74" customWidth="1"/>
    <col min="2059" max="2059" width="4.33203125" style="74" bestFit="1" customWidth="1"/>
    <col min="2060" max="2304" width="16.1640625" style="74"/>
    <col min="2305" max="2305" width="1" style="74" customWidth="1"/>
    <col min="2306" max="2307" width="15.83203125" style="74" customWidth="1"/>
    <col min="2308" max="2308" width="64" style="74" customWidth="1"/>
    <col min="2309" max="2309" width="43.83203125" style="74" customWidth="1"/>
    <col min="2310" max="2310" width="43.6640625" style="74" customWidth="1"/>
    <col min="2311" max="2312" width="6.83203125" style="74" customWidth="1"/>
    <col min="2313" max="2314" width="12.83203125" style="74" customWidth="1"/>
    <col min="2315" max="2315" width="4.33203125" style="74" bestFit="1" customWidth="1"/>
    <col min="2316" max="2560" width="16.1640625" style="74"/>
    <col min="2561" max="2561" width="1" style="74" customWidth="1"/>
    <col min="2562" max="2563" width="15.83203125" style="74" customWidth="1"/>
    <col min="2564" max="2564" width="64" style="74" customWidth="1"/>
    <col min="2565" max="2565" width="43.83203125" style="74" customWidth="1"/>
    <col min="2566" max="2566" width="43.6640625" style="74" customWidth="1"/>
    <col min="2567" max="2568" width="6.83203125" style="74" customWidth="1"/>
    <col min="2569" max="2570" width="12.83203125" style="74" customWidth="1"/>
    <col min="2571" max="2571" width="4.33203125" style="74" bestFit="1" customWidth="1"/>
    <col min="2572" max="2816" width="16.1640625" style="74"/>
    <col min="2817" max="2817" width="1" style="74" customWidth="1"/>
    <col min="2818" max="2819" width="15.83203125" style="74" customWidth="1"/>
    <col min="2820" max="2820" width="64" style="74" customWidth="1"/>
    <col min="2821" max="2821" width="43.83203125" style="74" customWidth="1"/>
    <col min="2822" max="2822" width="43.6640625" style="74" customWidth="1"/>
    <col min="2823" max="2824" width="6.83203125" style="74" customWidth="1"/>
    <col min="2825" max="2826" width="12.83203125" style="74" customWidth="1"/>
    <col min="2827" max="2827" width="4.33203125" style="74" bestFit="1" customWidth="1"/>
    <col min="2828" max="3072" width="16.1640625" style="74"/>
    <col min="3073" max="3073" width="1" style="74" customWidth="1"/>
    <col min="3074" max="3075" width="15.83203125" style="74" customWidth="1"/>
    <col min="3076" max="3076" width="64" style="74" customWidth="1"/>
    <col min="3077" max="3077" width="43.83203125" style="74" customWidth="1"/>
    <col min="3078" max="3078" width="43.6640625" style="74" customWidth="1"/>
    <col min="3079" max="3080" width="6.83203125" style="74" customWidth="1"/>
    <col min="3081" max="3082" width="12.83203125" style="74" customWidth="1"/>
    <col min="3083" max="3083" width="4.33203125" style="74" bestFit="1" customWidth="1"/>
    <col min="3084" max="3328" width="16.1640625" style="74"/>
    <col min="3329" max="3329" width="1" style="74" customWidth="1"/>
    <col min="3330" max="3331" width="15.83203125" style="74" customWidth="1"/>
    <col min="3332" max="3332" width="64" style="74" customWidth="1"/>
    <col min="3333" max="3333" width="43.83203125" style="74" customWidth="1"/>
    <col min="3334" max="3334" width="43.6640625" style="74" customWidth="1"/>
    <col min="3335" max="3336" width="6.83203125" style="74" customWidth="1"/>
    <col min="3337" max="3338" width="12.83203125" style="74" customWidth="1"/>
    <col min="3339" max="3339" width="4.33203125" style="74" bestFit="1" customWidth="1"/>
    <col min="3340" max="3584" width="16.1640625" style="74"/>
    <col min="3585" max="3585" width="1" style="74" customWidth="1"/>
    <col min="3586" max="3587" width="15.83203125" style="74" customWidth="1"/>
    <col min="3588" max="3588" width="64" style="74" customWidth="1"/>
    <col min="3589" max="3589" width="43.83203125" style="74" customWidth="1"/>
    <col min="3590" max="3590" width="43.6640625" style="74" customWidth="1"/>
    <col min="3591" max="3592" width="6.83203125" style="74" customWidth="1"/>
    <col min="3593" max="3594" width="12.83203125" style="74" customWidth="1"/>
    <col min="3595" max="3595" width="4.33203125" style="74" bestFit="1" customWidth="1"/>
    <col min="3596" max="3840" width="16.1640625" style="74"/>
    <col min="3841" max="3841" width="1" style="74" customWidth="1"/>
    <col min="3842" max="3843" width="15.83203125" style="74" customWidth="1"/>
    <col min="3844" max="3844" width="64" style="74" customWidth="1"/>
    <col min="3845" max="3845" width="43.83203125" style="74" customWidth="1"/>
    <col min="3846" max="3846" width="43.6640625" style="74" customWidth="1"/>
    <col min="3847" max="3848" width="6.83203125" style="74" customWidth="1"/>
    <col min="3849" max="3850" width="12.83203125" style="74" customWidth="1"/>
    <col min="3851" max="3851" width="4.33203125" style="74" bestFit="1" customWidth="1"/>
    <col min="3852" max="4096" width="16.1640625" style="74"/>
    <col min="4097" max="4097" width="1" style="74" customWidth="1"/>
    <col min="4098" max="4099" width="15.83203125" style="74" customWidth="1"/>
    <col min="4100" max="4100" width="64" style="74" customWidth="1"/>
    <col min="4101" max="4101" width="43.83203125" style="74" customWidth="1"/>
    <col min="4102" max="4102" width="43.6640625" style="74" customWidth="1"/>
    <col min="4103" max="4104" width="6.83203125" style="74" customWidth="1"/>
    <col min="4105" max="4106" width="12.83203125" style="74" customWidth="1"/>
    <col min="4107" max="4107" width="4.33203125" style="74" bestFit="1" customWidth="1"/>
    <col min="4108" max="4352" width="16.1640625" style="74"/>
    <col min="4353" max="4353" width="1" style="74" customWidth="1"/>
    <col min="4354" max="4355" width="15.83203125" style="74" customWidth="1"/>
    <col min="4356" max="4356" width="64" style="74" customWidth="1"/>
    <col min="4357" max="4357" width="43.83203125" style="74" customWidth="1"/>
    <col min="4358" max="4358" width="43.6640625" style="74" customWidth="1"/>
    <col min="4359" max="4360" width="6.83203125" style="74" customWidth="1"/>
    <col min="4361" max="4362" width="12.83203125" style="74" customWidth="1"/>
    <col min="4363" max="4363" width="4.33203125" style="74" bestFit="1" customWidth="1"/>
    <col min="4364" max="4608" width="16.1640625" style="74"/>
    <col min="4609" max="4609" width="1" style="74" customWidth="1"/>
    <col min="4610" max="4611" width="15.83203125" style="74" customWidth="1"/>
    <col min="4612" max="4612" width="64" style="74" customWidth="1"/>
    <col min="4613" max="4613" width="43.83203125" style="74" customWidth="1"/>
    <col min="4614" max="4614" width="43.6640625" style="74" customWidth="1"/>
    <col min="4615" max="4616" width="6.83203125" style="74" customWidth="1"/>
    <col min="4617" max="4618" width="12.83203125" style="74" customWidth="1"/>
    <col min="4619" max="4619" width="4.33203125" style="74" bestFit="1" customWidth="1"/>
    <col min="4620" max="4864" width="16.1640625" style="74"/>
    <col min="4865" max="4865" width="1" style="74" customWidth="1"/>
    <col min="4866" max="4867" width="15.83203125" style="74" customWidth="1"/>
    <col min="4868" max="4868" width="64" style="74" customWidth="1"/>
    <col min="4869" max="4869" width="43.83203125" style="74" customWidth="1"/>
    <col min="4870" max="4870" width="43.6640625" style="74" customWidth="1"/>
    <col min="4871" max="4872" width="6.83203125" style="74" customWidth="1"/>
    <col min="4873" max="4874" width="12.83203125" style="74" customWidth="1"/>
    <col min="4875" max="4875" width="4.33203125" style="74" bestFit="1" customWidth="1"/>
    <col min="4876" max="5120" width="16.1640625" style="74"/>
    <col min="5121" max="5121" width="1" style="74" customWidth="1"/>
    <col min="5122" max="5123" width="15.83203125" style="74" customWidth="1"/>
    <col min="5124" max="5124" width="64" style="74" customWidth="1"/>
    <col min="5125" max="5125" width="43.83203125" style="74" customWidth="1"/>
    <col min="5126" max="5126" width="43.6640625" style="74" customWidth="1"/>
    <col min="5127" max="5128" width="6.83203125" style="74" customWidth="1"/>
    <col min="5129" max="5130" width="12.83203125" style="74" customWidth="1"/>
    <col min="5131" max="5131" width="4.33203125" style="74" bestFit="1" customWidth="1"/>
    <col min="5132" max="5376" width="16.1640625" style="74"/>
    <col min="5377" max="5377" width="1" style="74" customWidth="1"/>
    <col min="5378" max="5379" width="15.83203125" style="74" customWidth="1"/>
    <col min="5380" max="5380" width="64" style="74" customWidth="1"/>
    <col min="5381" max="5381" width="43.83203125" style="74" customWidth="1"/>
    <col min="5382" max="5382" width="43.6640625" style="74" customWidth="1"/>
    <col min="5383" max="5384" width="6.83203125" style="74" customWidth="1"/>
    <col min="5385" max="5386" width="12.83203125" style="74" customWidth="1"/>
    <col min="5387" max="5387" width="4.33203125" style="74" bestFit="1" customWidth="1"/>
    <col min="5388" max="5632" width="16.1640625" style="74"/>
    <col min="5633" max="5633" width="1" style="74" customWidth="1"/>
    <col min="5634" max="5635" width="15.83203125" style="74" customWidth="1"/>
    <col min="5636" max="5636" width="64" style="74" customWidth="1"/>
    <col min="5637" max="5637" width="43.83203125" style="74" customWidth="1"/>
    <col min="5638" max="5638" width="43.6640625" style="74" customWidth="1"/>
    <col min="5639" max="5640" width="6.83203125" style="74" customWidth="1"/>
    <col min="5641" max="5642" width="12.83203125" style="74" customWidth="1"/>
    <col min="5643" max="5643" width="4.33203125" style="74" bestFit="1" customWidth="1"/>
    <col min="5644" max="5888" width="16.1640625" style="74"/>
    <col min="5889" max="5889" width="1" style="74" customWidth="1"/>
    <col min="5890" max="5891" width="15.83203125" style="74" customWidth="1"/>
    <col min="5892" max="5892" width="64" style="74" customWidth="1"/>
    <col min="5893" max="5893" width="43.83203125" style="74" customWidth="1"/>
    <col min="5894" max="5894" width="43.6640625" style="74" customWidth="1"/>
    <col min="5895" max="5896" width="6.83203125" style="74" customWidth="1"/>
    <col min="5897" max="5898" width="12.83203125" style="74" customWidth="1"/>
    <col min="5899" max="5899" width="4.33203125" style="74" bestFit="1" customWidth="1"/>
    <col min="5900" max="6144" width="16.1640625" style="74"/>
    <col min="6145" max="6145" width="1" style="74" customWidth="1"/>
    <col min="6146" max="6147" width="15.83203125" style="74" customWidth="1"/>
    <col min="6148" max="6148" width="64" style="74" customWidth="1"/>
    <col min="6149" max="6149" width="43.83203125" style="74" customWidth="1"/>
    <col min="6150" max="6150" width="43.6640625" style="74" customWidth="1"/>
    <col min="6151" max="6152" width="6.83203125" style="74" customWidth="1"/>
    <col min="6153" max="6154" width="12.83203125" style="74" customWidth="1"/>
    <col min="6155" max="6155" width="4.33203125" style="74" bestFit="1" customWidth="1"/>
    <col min="6156" max="6400" width="16.1640625" style="74"/>
    <col min="6401" max="6401" width="1" style="74" customWidth="1"/>
    <col min="6402" max="6403" width="15.83203125" style="74" customWidth="1"/>
    <col min="6404" max="6404" width="64" style="74" customWidth="1"/>
    <col min="6405" max="6405" width="43.83203125" style="74" customWidth="1"/>
    <col min="6406" max="6406" width="43.6640625" style="74" customWidth="1"/>
    <col min="6407" max="6408" width="6.83203125" style="74" customWidth="1"/>
    <col min="6409" max="6410" width="12.83203125" style="74" customWidth="1"/>
    <col min="6411" max="6411" width="4.33203125" style="74" bestFit="1" customWidth="1"/>
    <col min="6412" max="6656" width="16.1640625" style="74"/>
    <col min="6657" max="6657" width="1" style="74" customWidth="1"/>
    <col min="6658" max="6659" width="15.83203125" style="74" customWidth="1"/>
    <col min="6660" max="6660" width="64" style="74" customWidth="1"/>
    <col min="6661" max="6661" width="43.83203125" style="74" customWidth="1"/>
    <col min="6662" max="6662" width="43.6640625" style="74" customWidth="1"/>
    <col min="6663" max="6664" width="6.83203125" style="74" customWidth="1"/>
    <col min="6665" max="6666" width="12.83203125" style="74" customWidth="1"/>
    <col min="6667" max="6667" width="4.33203125" style="74" bestFit="1" customWidth="1"/>
    <col min="6668" max="6912" width="16.1640625" style="74"/>
    <col min="6913" max="6913" width="1" style="74" customWidth="1"/>
    <col min="6914" max="6915" width="15.83203125" style="74" customWidth="1"/>
    <col min="6916" max="6916" width="64" style="74" customWidth="1"/>
    <col min="6917" max="6917" width="43.83203125" style="74" customWidth="1"/>
    <col min="6918" max="6918" width="43.6640625" style="74" customWidth="1"/>
    <col min="6919" max="6920" width="6.83203125" style="74" customWidth="1"/>
    <col min="6921" max="6922" width="12.83203125" style="74" customWidth="1"/>
    <col min="6923" max="6923" width="4.33203125" style="74" bestFit="1" customWidth="1"/>
    <col min="6924" max="7168" width="16.1640625" style="74"/>
    <col min="7169" max="7169" width="1" style="74" customWidth="1"/>
    <col min="7170" max="7171" width="15.83203125" style="74" customWidth="1"/>
    <col min="7172" max="7172" width="64" style="74" customWidth="1"/>
    <col min="7173" max="7173" width="43.83203125" style="74" customWidth="1"/>
    <col min="7174" max="7174" width="43.6640625" style="74" customWidth="1"/>
    <col min="7175" max="7176" width="6.83203125" style="74" customWidth="1"/>
    <col min="7177" max="7178" width="12.83203125" style="74" customWidth="1"/>
    <col min="7179" max="7179" width="4.33203125" style="74" bestFit="1" customWidth="1"/>
    <col min="7180" max="7424" width="16.1640625" style="74"/>
    <col min="7425" max="7425" width="1" style="74" customWidth="1"/>
    <col min="7426" max="7427" width="15.83203125" style="74" customWidth="1"/>
    <col min="7428" max="7428" width="64" style="74" customWidth="1"/>
    <col min="7429" max="7429" width="43.83203125" style="74" customWidth="1"/>
    <col min="7430" max="7430" width="43.6640625" style="74" customWidth="1"/>
    <col min="7431" max="7432" width="6.83203125" style="74" customWidth="1"/>
    <col min="7433" max="7434" width="12.83203125" style="74" customWidth="1"/>
    <col min="7435" max="7435" width="4.33203125" style="74" bestFit="1" customWidth="1"/>
    <col min="7436" max="7680" width="16.1640625" style="74"/>
    <col min="7681" max="7681" width="1" style="74" customWidth="1"/>
    <col min="7682" max="7683" width="15.83203125" style="74" customWidth="1"/>
    <col min="7684" max="7684" width="64" style="74" customWidth="1"/>
    <col min="7685" max="7685" width="43.83203125" style="74" customWidth="1"/>
    <col min="7686" max="7686" width="43.6640625" style="74" customWidth="1"/>
    <col min="7687" max="7688" width="6.83203125" style="74" customWidth="1"/>
    <col min="7689" max="7690" width="12.83203125" style="74" customWidth="1"/>
    <col min="7691" max="7691" width="4.33203125" style="74" bestFit="1" customWidth="1"/>
    <col min="7692" max="7936" width="16.1640625" style="74"/>
    <col min="7937" max="7937" width="1" style="74" customWidth="1"/>
    <col min="7938" max="7939" width="15.83203125" style="74" customWidth="1"/>
    <col min="7940" max="7940" width="64" style="74" customWidth="1"/>
    <col min="7941" max="7941" width="43.83203125" style="74" customWidth="1"/>
    <col min="7942" max="7942" width="43.6640625" style="74" customWidth="1"/>
    <col min="7943" max="7944" width="6.83203125" style="74" customWidth="1"/>
    <col min="7945" max="7946" width="12.83203125" style="74" customWidth="1"/>
    <col min="7947" max="7947" width="4.33203125" style="74" bestFit="1" customWidth="1"/>
    <col min="7948" max="8192" width="16.1640625" style="74"/>
    <col min="8193" max="8193" width="1" style="74" customWidth="1"/>
    <col min="8194" max="8195" width="15.83203125" style="74" customWidth="1"/>
    <col min="8196" max="8196" width="64" style="74" customWidth="1"/>
    <col min="8197" max="8197" width="43.83203125" style="74" customWidth="1"/>
    <col min="8198" max="8198" width="43.6640625" style="74" customWidth="1"/>
    <col min="8199" max="8200" width="6.83203125" style="74" customWidth="1"/>
    <col min="8201" max="8202" width="12.83203125" style="74" customWidth="1"/>
    <col min="8203" max="8203" width="4.33203125" style="74" bestFit="1" customWidth="1"/>
    <col min="8204" max="8448" width="16.1640625" style="74"/>
    <col min="8449" max="8449" width="1" style="74" customWidth="1"/>
    <col min="8450" max="8451" width="15.83203125" style="74" customWidth="1"/>
    <col min="8452" max="8452" width="64" style="74" customWidth="1"/>
    <col min="8453" max="8453" width="43.83203125" style="74" customWidth="1"/>
    <col min="8454" max="8454" width="43.6640625" style="74" customWidth="1"/>
    <col min="8455" max="8456" width="6.83203125" style="74" customWidth="1"/>
    <col min="8457" max="8458" width="12.83203125" style="74" customWidth="1"/>
    <col min="8459" max="8459" width="4.33203125" style="74" bestFit="1" customWidth="1"/>
    <col min="8460" max="8704" width="16.1640625" style="74"/>
    <col min="8705" max="8705" width="1" style="74" customWidth="1"/>
    <col min="8706" max="8707" width="15.83203125" style="74" customWidth="1"/>
    <col min="8708" max="8708" width="64" style="74" customWidth="1"/>
    <col min="8709" max="8709" width="43.83203125" style="74" customWidth="1"/>
    <col min="8710" max="8710" width="43.6640625" style="74" customWidth="1"/>
    <col min="8711" max="8712" width="6.83203125" style="74" customWidth="1"/>
    <col min="8713" max="8714" width="12.83203125" style="74" customWidth="1"/>
    <col min="8715" max="8715" width="4.33203125" style="74" bestFit="1" customWidth="1"/>
    <col min="8716" max="8960" width="16.1640625" style="74"/>
    <col min="8961" max="8961" width="1" style="74" customWidth="1"/>
    <col min="8962" max="8963" width="15.83203125" style="74" customWidth="1"/>
    <col min="8964" max="8964" width="64" style="74" customWidth="1"/>
    <col min="8965" max="8965" width="43.83203125" style="74" customWidth="1"/>
    <col min="8966" max="8966" width="43.6640625" style="74" customWidth="1"/>
    <col min="8967" max="8968" width="6.83203125" style="74" customWidth="1"/>
    <col min="8969" max="8970" width="12.83203125" style="74" customWidth="1"/>
    <col min="8971" max="8971" width="4.33203125" style="74" bestFit="1" customWidth="1"/>
    <col min="8972" max="9216" width="16.1640625" style="74"/>
    <col min="9217" max="9217" width="1" style="74" customWidth="1"/>
    <col min="9218" max="9219" width="15.83203125" style="74" customWidth="1"/>
    <col min="9220" max="9220" width="64" style="74" customWidth="1"/>
    <col min="9221" max="9221" width="43.83203125" style="74" customWidth="1"/>
    <col min="9222" max="9222" width="43.6640625" style="74" customWidth="1"/>
    <col min="9223" max="9224" width="6.83203125" style="74" customWidth="1"/>
    <col min="9225" max="9226" width="12.83203125" style="74" customWidth="1"/>
    <col min="9227" max="9227" width="4.33203125" style="74" bestFit="1" customWidth="1"/>
    <col min="9228" max="9472" width="16.1640625" style="74"/>
    <col min="9473" max="9473" width="1" style="74" customWidth="1"/>
    <col min="9474" max="9475" width="15.83203125" style="74" customWidth="1"/>
    <col min="9476" max="9476" width="64" style="74" customWidth="1"/>
    <col min="9477" max="9477" width="43.83203125" style="74" customWidth="1"/>
    <col min="9478" max="9478" width="43.6640625" style="74" customWidth="1"/>
    <col min="9479" max="9480" width="6.83203125" style="74" customWidth="1"/>
    <col min="9481" max="9482" width="12.83203125" style="74" customWidth="1"/>
    <col min="9483" max="9483" width="4.33203125" style="74" bestFit="1" customWidth="1"/>
    <col min="9484" max="9728" width="16.1640625" style="74"/>
    <col min="9729" max="9729" width="1" style="74" customWidth="1"/>
    <col min="9730" max="9731" width="15.83203125" style="74" customWidth="1"/>
    <col min="9732" max="9732" width="64" style="74" customWidth="1"/>
    <col min="9733" max="9733" width="43.83203125" style="74" customWidth="1"/>
    <col min="9734" max="9734" width="43.6640625" style="74" customWidth="1"/>
    <col min="9735" max="9736" width="6.83203125" style="74" customWidth="1"/>
    <col min="9737" max="9738" width="12.83203125" style="74" customWidth="1"/>
    <col min="9739" max="9739" width="4.33203125" style="74" bestFit="1" customWidth="1"/>
    <col min="9740" max="9984" width="16.1640625" style="74"/>
    <col min="9985" max="9985" width="1" style="74" customWidth="1"/>
    <col min="9986" max="9987" width="15.83203125" style="74" customWidth="1"/>
    <col min="9988" max="9988" width="64" style="74" customWidth="1"/>
    <col min="9989" max="9989" width="43.83203125" style="74" customWidth="1"/>
    <col min="9990" max="9990" width="43.6640625" style="74" customWidth="1"/>
    <col min="9991" max="9992" width="6.83203125" style="74" customWidth="1"/>
    <col min="9993" max="9994" width="12.83203125" style="74" customWidth="1"/>
    <col min="9995" max="9995" width="4.33203125" style="74" bestFit="1" customWidth="1"/>
    <col min="9996" max="10240" width="16.1640625" style="74"/>
    <col min="10241" max="10241" width="1" style="74" customWidth="1"/>
    <col min="10242" max="10243" width="15.83203125" style="74" customWidth="1"/>
    <col min="10244" max="10244" width="64" style="74" customWidth="1"/>
    <col min="10245" max="10245" width="43.83203125" style="74" customWidth="1"/>
    <col min="10246" max="10246" width="43.6640625" style="74" customWidth="1"/>
    <col min="10247" max="10248" width="6.83203125" style="74" customWidth="1"/>
    <col min="10249" max="10250" width="12.83203125" style="74" customWidth="1"/>
    <col min="10251" max="10251" width="4.33203125" style="74" bestFit="1" customWidth="1"/>
    <col min="10252" max="10496" width="16.1640625" style="74"/>
    <col min="10497" max="10497" width="1" style="74" customWidth="1"/>
    <col min="10498" max="10499" width="15.83203125" style="74" customWidth="1"/>
    <col min="10500" max="10500" width="64" style="74" customWidth="1"/>
    <col min="10501" max="10501" width="43.83203125" style="74" customWidth="1"/>
    <col min="10502" max="10502" width="43.6640625" style="74" customWidth="1"/>
    <col min="10503" max="10504" width="6.83203125" style="74" customWidth="1"/>
    <col min="10505" max="10506" width="12.83203125" style="74" customWidth="1"/>
    <col min="10507" max="10507" width="4.33203125" style="74" bestFit="1" customWidth="1"/>
    <col min="10508" max="10752" width="16.1640625" style="74"/>
    <col min="10753" max="10753" width="1" style="74" customWidth="1"/>
    <col min="10754" max="10755" width="15.83203125" style="74" customWidth="1"/>
    <col min="10756" max="10756" width="64" style="74" customWidth="1"/>
    <col min="10757" max="10757" width="43.83203125" style="74" customWidth="1"/>
    <col min="10758" max="10758" width="43.6640625" style="74" customWidth="1"/>
    <col min="10759" max="10760" width="6.83203125" style="74" customWidth="1"/>
    <col min="10761" max="10762" width="12.83203125" style="74" customWidth="1"/>
    <col min="10763" max="10763" width="4.33203125" style="74" bestFit="1" customWidth="1"/>
    <col min="10764" max="11008" width="16.1640625" style="74"/>
    <col min="11009" max="11009" width="1" style="74" customWidth="1"/>
    <col min="11010" max="11011" width="15.83203125" style="74" customWidth="1"/>
    <col min="11012" max="11012" width="64" style="74" customWidth="1"/>
    <col min="11013" max="11013" width="43.83203125" style="74" customWidth="1"/>
    <col min="11014" max="11014" width="43.6640625" style="74" customWidth="1"/>
    <col min="11015" max="11016" width="6.83203125" style="74" customWidth="1"/>
    <col min="11017" max="11018" width="12.83203125" style="74" customWidth="1"/>
    <col min="11019" max="11019" width="4.33203125" style="74" bestFit="1" customWidth="1"/>
    <col min="11020" max="11264" width="16.1640625" style="74"/>
    <col min="11265" max="11265" width="1" style="74" customWidth="1"/>
    <col min="11266" max="11267" width="15.83203125" style="74" customWidth="1"/>
    <col min="11268" max="11268" width="64" style="74" customWidth="1"/>
    <col min="11269" max="11269" width="43.83203125" style="74" customWidth="1"/>
    <col min="11270" max="11270" width="43.6640625" style="74" customWidth="1"/>
    <col min="11271" max="11272" width="6.83203125" style="74" customWidth="1"/>
    <col min="11273" max="11274" width="12.83203125" style="74" customWidth="1"/>
    <col min="11275" max="11275" width="4.33203125" style="74" bestFit="1" customWidth="1"/>
    <col min="11276" max="11520" width="16.1640625" style="74"/>
    <col min="11521" max="11521" width="1" style="74" customWidth="1"/>
    <col min="11522" max="11523" width="15.83203125" style="74" customWidth="1"/>
    <col min="11524" max="11524" width="64" style="74" customWidth="1"/>
    <col min="11525" max="11525" width="43.83203125" style="74" customWidth="1"/>
    <col min="11526" max="11526" width="43.6640625" style="74" customWidth="1"/>
    <col min="11527" max="11528" width="6.83203125" style="74" customWidth="1"/>
    <col min="11529" max="11530" width="12.83203125" style="74" customWidth="1"/>
    <col min="11531" max="11531" width="4.33203125" style="74" bestFit="1" customWidth="1"/>
    <col min="11532" max="11776" width="16.1640625" style="74"/>
    <col min="11777" max="11777" width="1" style="74" customWidth="1"/>
    <col min="11778" max="11779" width="15.83203125" style="74" customWidth="1"/>
    <col min="11780" max="11780" width="64" style="74" customWidth="1"/>
    <col min="11781" max="11781" width="43.83203125" style="74" customWidth="1"/>
    <col min="11782" max="11782" width="43.6640625" style="74" customWidth="1"/>
    <col min="11783" max="11784" width="6.83203125" style="74" customWidth="1"/>
    <col min="11785" max="11786" width="12.83203125" style="74" customWidth="1"/>
    <col min="11787" max="11787" width="4.33203125" style="74" bestFit="1" customWidth="1"/>
    <col min="11788" max="12032" width="16.1640625" style="74"/>
    <col min="12033" max="12033" width="1" style="74" customWidth="1"/>
    <col min="12034" max="12035" width="15.83203125" style="74" customWidth="1"/>
    <col min="12036" max="12036" width="64" style="74" customWidth="1"/>
    <col min="12037" max="12037" width="43.83203125" style="74" customWidth="1"/>
    <col min="12038" max="12038" width="43.6640625" style="74" customWidth="1"/>
    <col min="12039" max="12040" width="6.83203125" style="74" customWidth="1"/>
    <col min="12041" max="12042" width="12.83203125" style="74" customWidth="1"/>
    <col min="12043" max="12043" width="4.33203125" style="74" bestFit="1" customWidth="1"/>
    <col min="12044" max="12288" width="16.1640625" style="74"/>
    <col min="12289" max="12289" width="1" style="74" customWidth="1"/>
    <col min="12290" max="12291" width="15.83203125" style="74" customWidth="1"/>
    <col min="12292" max="12292" width="64" style="74" customWidth="1"/>
    <col min="12293" max="12293" width="43.83203125" style="74" customWidth="1"/>
    <col min="12294" max="12294" width="43.6640625" style="74" customWidth="1"/>
    <col min="12295" max="12296" width="6.83203125" style="74" customWidth="1"/>
    <col min="12297" max="12298" width="12.83203125" style="74" customWidth="1"/>
    <col min="12299" max="12299" width="4.33203125" style="74" bestFit="1" customWidth="1"/>
    <col min="12300" max="12544" width="16.1640625" style="74"/>
    <col min="12545" max="12545" width="1" style="74" customWidth="1"/>
    <col min="12546" max="12547" width="15.83203125" style="74" customWidth="1"/>
    <col min="12548" max="12548" width="64" style="74" customWidth="1"/>
    <col min="12549" max="12549" width="43.83203125" style="74" customWidth="1"/>
    <col min="12550" max="12550" width="43.6640625" style="74" customWidth="1"/>
    <col min="12551" max="12552" width="6.83203125" style="74" customWidth="1"/>
    <col min="12553" max="12554" width="12.83203125" style="74" customWidth="1"/>
    <col min="12555" max="12555" width="4.33203125" style="74" bestFit="1" customWidth="1"/>
    <col min="12556" max="12800" width="16.1640625" style="74"/>
    <col min="12801" max="12801" width="1" style="74" customWidth="1"/>
    <col min="12802" max="12803" width="15.83203125" style="74" customWidth="1"/>
    <col min="12804" max="12804" width="64" style="74" customWidth="1"/>
    <col min="12805" max="12805" width="43.83203125" style="74" customWidth="1"/>
    <col min="12806" max="12806" width="43.6640625" style="74" customWidth="1"/>
    <col min="12807" max="12808" width="6.83203125" style="74" customWidth="1"/>
    <col min="12809" max="12810" width="12.83203125" style="74" customWidth="1"/>
    <col min="12811" max="12811" width="4.33203125" style="74" bestFit="1" customWidth="1"/>
    <col min="12812" max="13056" width="16.1640625" style="74"/>
    <col min="13057" max="13057" width="1" style="74" customWidth="1"/>
    <col min="13058" max="13059" width="15.83203125" style="74" customWidth="1"/>
    <col min="13060" max="13060" width="64" style="74" customWidth="1"/>
    <col min="13061" max="13061" width="43.83203125" style="74" customWidth="1"/>
    <col min="13062" max="13062" width="43.6640625" style="74" customWidth="1"/>
    <col min="13063" max="13064" width="6.83203125" style="74" customWidth="1"/>
    <col min="13065" max="13066" width="12.83203125" style="74" customWidth="1"/>
    <col min="13067" max="13067" width="4.33203125" style="74" bestFit="1" customWidth="1"/>
    <col min="13068" max="13312" width="16.1640625" style="74"/>
    <col min="13313" max="13313" width="1" style="74" customWidth="1"/>
    <col min="13314" max="13315" width="15.83203125" style="74" customWidth="1"/>
    <col min="13316" max="13316" width="64" style="74" customWidth="1"/>
    <col min="13317" max="13317" width="43.83203125" style="74" customWidth="1"/>
    <col min="13318" max="13318" width="43.6640625" style="74" customWidth="1"/>
    <col min="13319" max="13320" width="6.83203125" style="74" customWidth="1"/>
    <col min="13321" max="13322" width="12.83203125" style="74" customWidth="1"/>
    <col min="13323" max="13323" width="4.33203125" style="74" bestFit="1" customWidth="1"/>
    <col min="13324" max="13568" width="16.1640625" style="74"/>
    <col min="13569" max="13569" width="1" style="74" customWidth="1"/>
    <col min="13570" max="13571" width="15.83203125" style="74" customWidth="1"/>
    <col min="13572" max="13572" width="64" style="74" customWidth="1"/>
    <col min="13573" max="13573" width="43.83203125" style="74" customWidth="1"/>
    <col min="13574" max="13574" width="43.6640625" style="74" customWidth="1"/>
    <col min="13575" max="13576" width="6.83203125" style="74" customWidth="1"/>
    <col min="13577" max="13578" width="12.83203125" style="74" customWidth="1"/>
    <col min="13579" max="13579" width="4.33203125" style="74" bestFit="1" customWidth="1"/>
    <col min="13580" max="13824" width="16.1640625" style="74"/>
    <col min="13825" max="13825" width="1" style="74" customWidth="1"/>
    <col min="13826" max="13827" width="15.83203125" style="74" customWidth="1"/>
    <col min="13828" max="13828" width="64" style="74" customWidth="1"/>
    <col min="13829" max="13829" width="43.83203125" style="74" customWidth="1"/>
    <col min="13830" max="13830" width="43.6640625" style="74" customWidth="1"/>
    <col min="13831" max="13832" width="6.83203125" style="74" customWidth="1"/>
    <col min="13833" max="13834" width="12.83203125" style="74" customWidth="1"/>
    <col min="13835" max="13835" width="4.33203125" style="74" bestFit="1" customWidth="1"/>
    <col min="13836" max="14080" width="16.1640625" style="74"/>
    <col min="14081" max="14081" width="1" style="74" customWidth="1"/>
    <col min="14082" max="14083" width="15.83203125" style="74" customWidth="1"/>
    <col min="14084" max="14084" width="64" style="74" customWidth="1"/>
    <col min="14085" max="14085" width="43.83203125" style="74" customWidth="1"/>
    <col min="14086" max="14086" width="43.6640625" style="74" customWidth="1"/>
    <col min="14087" max="14088" width="6.83203125" style="74" customWidth="1"/>
    <col min="14089" max="14090" width="12.83203125" style="74" customWidth="1"/>
    <col min="14091" max="14091" width="4.33203125" style="74" bestFit="1" customWidth="1"/>
    <col min="14092" max="14336" width="16.1640625" style="74"/>
    <col min="14337" max="14337" width="1" style="74" customWidth="1"/>
    <col min="14338" max="14339" width="15.83203125" style="74" customWidth="1"/>
    <col min="14340" max="14340" width="64" style="74" customWidth="1"/>
    <col min="14341" max="14341" width="43.83203125" style="74" customWidth="1"/>
    <col min="14342" max="14342" width="43.6640625" style="74" customWidth="1"/>
    <col min="14343" max="14344" width="6.83203125" style="74" customWidth="1"/>
    <col min="14345" max="14346" width="12.83203125" style="74" customWidth="1"/>
    <col min="14347" max="14347" width="4.33203125" style="74" bestFit="1" customWidth="1"/>
    <col min="14348" max="14592" width="16.1640625" style="74"/>
    <col min="14593" max="14593" width="1" style="74" customWidth="1"/>
    <col min="14594" max="14595" width="15.83203125" style="74" customWidth="1"/>
    <col min="14596" max="14596" width="64" style="74" customWidth="1"/>
    <col min="14597" max="14597" width="43.83203125" style="74" customWidth="1"/>
    <col min="14598" max="14598" width="43.6640625" style="74" customWidth="1"/>
    <col min="14599" max="14600" width="6.83203125" style="74" customWidth="1"/>
    <col min="14601" max="14602" width="12.83203125" style="74" customWidth="1"/>
    <col min="14603" max="14603" width="4.33203125" style="74" bestFit="1" customWidth="1"/>
    <col min="14604" max="14848" width="16.1640625" style="74"/>
    <col min="14849" max="14849" width="1" style="74" customWidth="1"/>
    <col min="14850" max="14851" width="15.83203125" style="74" customWidth="1"/>
    <col min="14852" max="14852" width="64" style="74" customWidth="1"/>
    <col min="14853" max="14853" width="43.83203125" style="74" customWidth="1"/>
    <col min="14854" max="14854" width="43.6640625" style="74" customWidth="1"/>
    <col min="14855" max="14856" width="6.83203125" style="74" customWidth="1"/>
    <col min="14857" max="14858" width="12.83203125" style="74" customWidth="1"/>
    <col min="14859" max="14859" width="4.33203125" style="74" bestFit="1" customWidth="1"/>
    <col min="14860" max="15104" width="16.1640625" style="74"/>
    <col min="15105" max="15105" width="1" style="74" customWidth="1"/>
    <col min="15106" max="15107" width="15.83203125" style="74" customWidth="1"/>
    <col min="15108" max="15108" width="64" style="74" customWidth="1"/>
    <col min="15109" max="15109" width="43.83203125" style="74" customWidth="1"/>
    <col min="15110" max="15110" width="43.6640625" style="74" customWidth="1"/>
    <col min="15111" max="15112" width="6.83203125" style="74" customWidth="1"/>
    <col min="15113" max="15114" width="12.83203125" style="74" customWidth="1"/>
    <col min="15115" max="15115" width="4.33203125" style="74" bestFit="1" customWidth="1"/>
    <col min="15116" max="15360" width="16.1640625" style="74"/>
    <col min="15361" max="15361" width="1" style="74" customWidth="1"/>
    <col min="15362" max="15363" width="15.83203125" style="74" customWidth="1"/>
    <col min="15364" max="15364" width="64" style="74" customWidth="1"/>
    <col min="15365" max="15365" width="43.83203125" style="74" customWidth="1"/>
    <col min="15366" max="15366" width="43.6640625" style="74" customWidth="1"/>
    <col min="15367" max="15368" width="6.83203125" style="74" customWidth="1"/>
    <col min="15369" max="15370" width="12.83203125" style="74" customWidth="1"/>
    <col min="15371" max="15371" width="4.33203125" style="74" bestFit="1" customWidth="1"/>
    <col min="15372" max="15616" width="16.1640625" style="74"/>
    <col min="15617" max="15617" width="1" style="74" customWidth="1"/>
    <col min="15618" max="15619" width="15.83203125" style="74" customWidth="1"/>
    <col min="15620" max="15620" width="64" style="74" customWidth="1"/>
    <col min="15621" max="15621" width="43.83203125" style="74" customWidth="1"/>
    <col min="15622" max="15622" width="43.6640625" style="74" customWidth="1"/>
    <col min="15623" max="15624" width="6.83203125" style="74" customWidth="1"/>
    <col min="15625" max="15626" width="12.83203125" style="74" customWidth="1"/>
    <col min="15627" max="15627" width="4.33203125" style="74" bestFit="1" customWidth="1"/>
    <col min="15628" max="15872" width="16.1640625" style="74"/>
    <col min="15873" max="15873" width="1" style="74" customWidth="1"/>
    <col min="15874" max="15875" width="15.83203125" style="74" customWidth="1"/>
    <col min="15876" max="15876" width="64" style="74" customWidth="1"/>
    <col min="15877" max="15877" width="43.83203125" style="74" customWidth="1"/>
    <col min="15878" max="15878" width="43.6640625" style="74" customWidth="1"/>
    <col min="15879" max="15880" width="6.83203125" style="74" customWidth="1"/>
    <col min="15881" max="15882" width="12.83203125" style="74" customWidth="1"/>
    <col min="15883" max="15883" width="4.33203125" style="74" bestFit="1" customWidth="1"/>
    <col min="15884" max="16128" width="16.1640625" style="74"/>
    <col min="16129" max="16129" width="1" style="74" customWidth="1"/>
    <col min="16130" max="16131" width="15.83203125" style="74" customWidth="1"/>
    <col min="16132" max="16132" width="64" style="74" customWidth="1"/>
    <col min="16133" max="16133" width="43.83203125" style="74" customWidth="1"/>
    <col min="16134" max="16134" width="43.6640625" style="74" customWidth="1"/>
    <col min="16135" max="16136" width="6.83203125" style="74" customWidth="1"/>
    <col min="16137" max="16138" width="12.83203125" style="74" customWidth="1"/>
    <col min="16139" max="16139" width="4.33203125" style="74" bestFit="1" customWidth="1"/>
    <col min="16140" max="16384" width="16.1640625" style="74"/>
  </cols>
  <sheetData>
    <row r="1" spans="2:11" ht="13.5" customHeight="1" x14ac:dyDescent="0.25">
      <c r="D1" s="75"/>
    </row>
    <row r="2" spans="2:11" ht="21" customHeight="1" x14ac:dyDescent="0.25">
      <c r="B2" s="76" t="s">
        <v>340</v>
      </c>
      <c r="C2" s="76"/>
      <c r="D2" s="76"/>
      <c r="E2" s="76"/>
      <c r="F2" s="76"/>
      <c r="G2" s="76"/>
      <c r="H2" s="76"/>
      <c r="I2" s="76"/>
      <c r="J2" s="76"/>
    </row>
    <row r="3" spans="2:11" s="78" customFormat="1" ht="24.95" customHeight="1" x14ac:dyDescent="0.25">
      <c r="B3" s="74"/>
      <c r="C3" s="74"/>
      <c r="D3" s="74"/>
      <c r="E3" s="74"/>
      <c r="F3" s="74"/>
      <c r="G3" s="74"/>
      <c r="H3" s="74"/>
      <c r="I3" s="74"/>
      <c r="J3" s="77" t="s">
        <v>341</v>
      </c>
    </row>
    <row r="4" spans="2:11" s="78" customFormat="1" ht="20.100000000000001" customHeight="1" x14ac:dyDescent="0.25">
      <c r="B4" s="79" t="s">
        <v>342</v>
      </c>
      <c r="C4" s="80" t="s">
        <v>343</v>
      </c>
      <c r="D4" s="79" t="s">
        <v>344</v>
      </c>
      <c r="E4" s="79" t="s">
        <v>345</v>
      </c>
      <c r="F4" s="81" t="s">
        <v>346</v>
      </c>
      <c r="G4" s="82" t="s">
        <v>347</v>
      </c>
      <c r="H4" s="83"/>
      <c r="I4" s="80" t="s">
        <v>348</v>
      </c>
      <c r="J4" s="81" t="s">
        <v>349</v>
      </c>
    </row>
    <row r="5" spans="2:11" s="78" customFormat="1" ht="20.100000000000001" customHeight="1" x14ac:dyDescent="0.25">
      <c r="B5" s="84">
        <v>43845</v>
      </c>
      <c r="C5" s="85">
        <v>0.92427083333333337</v>
      </c>
      <c r="D5" s="86" t="s">
        <v>350</v>
      </c>
      <c r="E5" s="87" t="s">
        <v>351</v>
      </c>
      <c r="F5" s="88" t="s">
        <v>352</v>
      </c>
      <c r="G5" s="89" t="s">
        <v>353</v>
      </c>
      <c r="H5" s="90"/>
      <c r="I5" s="91">
        <v>17</v>
      </c>
      <c r="J5" s="92">
        <v>396000</v>
      </c>
      <c r="K5" s="93"/>
    </row>
    <row r="6" spans="2:11" s="78" customFormat="1" ht="20.100000000000001" customHeight="1" x14ac:dyDescent="0.25">
      <c r="B6" s="84">
        <v>43850</v>
      </c>
      <c r="C6" s="85">
        <v>0.76332175925925927</v>
      </c>
      <c r="D6" s="86" t="s">
        <v>354</v>
      </c>
      <c r="E6" s="87" t="s">
        <v>355</v>
      </c>
      <c r="F6" s="88" t="s">
        <v>356</v>
      </c>
      <c r="G6" s="89" t="s">
        <v>357</v>
      </c>
      <c r="H6" s="90"/>
      <c r="I6" s="91">
        <v>7</v>
      </c>
      <c r="J6" s="92">
        <v>208000</v>
      </c>
      <c r="K6" s="93"/>
    </row>
    <row r="7" spans="2:11" s="78" customFormat="1" ht="20.100000000000001" customHeight="1" x14ac:dyDescent="0.25">
      <c r="B7" s="84">
        <v>43850</v>
      </c>
      <c r="C7" s="85"/>
      <c r="D7" s="86" t="s">
        <v>358</v>
      </c>
      <c r="E7" s="87"/>
      <c r="F7" s="88" t="s">
        <v>359</v>
      </c>
      <c r="G7" s="89" t="s">
        <v>360</v>
      </c>
      <c r="H7" s="90"/>
      <c r="I7" s="91">
        <v>1</v>
      </c>
      <c r="J7" s="92">
        <v>50000</v>
      </c>
      <c r="K7" s="93"/>
    </row>
    <row r="8" spans="2:11" s="78" customFormat="1" ht="20.100000000000001" customHeight="1" x14ac:dyDescent="0.25">
      <c r="B8" s="84">
        <v>43861</v>
      </c>
      <c r="C8" s="85">
        <v>0.54054398148148153</v>
      </c>
      <c r="D8" s="86" t="s">
        <v>361</v>
      </c>
      <c r="E8" s="87" t="s">
        <v>362</v>
      </c>
      <c r="F8" s="88" t="s">
        <v>363</v>
      </c>
      <c r="G8" s="89" t="s">
        <v>357</v>
      </c>
      <c r="H8" s="90"/>
      <c r="I8" s="91">
        <v>3</v>
      </c>
      <c r="J8" s="92">
        <v>18800</v>
      </c>
      <c r="K8" s="93"/>
    </row>
    <row r="9" spans="2:11" s="78" customFormat="1" ht="20.100000000000001" customHeight="1" x14ac:dyDescent="0.25">
      <c r="B9" s="84">
        <v>43861</v>
      </c>
      <c r="C9" s="85">
        <v>0.97291666666666676</v>
      </c>
      <c r="D9" s="86" t="s">
        <v>364</v>
      </c>
      <c r="E9" s="87" t="s">
        <v>365</v>
      </c>
      <c r="F9" s="88" t="s">
        <v>366</v>
      </c>
      <c r="G9" s="89" t="s">
        <v>367</v>
      </c>
      <c r="H9" s="90"/>
      <c r="I9" s="91">
        <v>2</v>
      </c>
      <c r="J9" s="92">
        <v>16000</v>
      </c>
      <c r="K9" s="93"/>
    </row>
    <row r="10" spans="2:11" s="78" customFormat="1" ht="20.100000000000001" customHeight="1" x14ac:dyDescent="0.25">
      <c r="B10" s="94" t="s">
        <v>368</v>
      </c>
      <c r="C10" s="95"/>
      <c r="D10" s="96"/>
      <c r="E10" s="97"/>
      <c r="F10" s="98"/>
      <c r="G10" s="99" t="s">
        <v>369</v>
      </c>
      <c r="H10" s="100">
        <v>4</v>
      </c>
      <c r="I10" s="101"/>
      <c r="J10" s="102">
        <f>SUM(J5:J9)</f>
        <v>688800</v>
      </c>
      <c r="K10" s="93"/>
    </row>
    <row r="11" spans="2:11" s="78" customFormat="1" ht="20.100000000000001" customHeight="1" x14ac:dyDescent="0.25">
      <c r="B11" s="103"/>
      <c r="C11" s="104"/>
      <c r="D11" s="105"/>
      <c r="E11" s="106"/>
      <c r="F11" s="107"/>
      <c r="G11" s="108" t="s">
        <v>370</v>
      </c>
      <c r="H11" s="109">
        <v>1</v>
      </c>
      <c r="I11" s="110"/>
      <c r="J11" s="111"/>
    </row>
    <row r="12" spans="2:11" s="78" customFormat="1" ht="20.100000000000001" customHeight="1" x14ac:dyDescent="0.25">
      <c r="B12" s="84">
        <v>43862</v>
      </c>
      <c r="C12" s="85">
        <v>0.51041666666666663</v>
      </c>
      <c r="D12" s="86" t="s">
        <v>371</v>
      </c>
      <c r="E12" s="87" t="s">
        <v>372</v>
      </c>
      <c r="F12" s="88" t="s">
        <v>373</v>
      </c>
      <c r="G12" s="89" t="s">
        <v>353</v>
      </c>
      <c r="H12" s="90"/>
      <c r="I12" s="91">
        <v>2</v>
      </c>
      <c r="J12" s="92">
        <v>34000</v>
      </c>
      <c r="K12" s="93"/>
    </row>
    <row r="13" spans="2:11" s="78" customFormat="1" ht="20.100000000000001" customHeight="1" x14ac:dyDescent="0.25">
      <c r="B13" s="84">
        <v>43862</v>
      </c>
      <c r="C13" s="85">
        <v>0.96326388888888881</v>
      </c>
      <c r="D13" s="86" t="s">
        <v>374</v>
      </c>
      <c r="E13" s="87" t="s">
        <v>375</v>
      </c>
      <c r="F13" s="88" t="s">
        <v>376</v>
      </c>
      <c r="G13" s="89" t="s">
        <v>353</v>
      </c>
      <c r="H13" s="90"/>
      <c r="I13" s="91">
        <v>5</v>
      </c>
      <c r="J13" s="92">
        <v>92000</v>
      </c>
      <c r="K13" s="93"/>
    </row>
    <row r="14" spans="2:11" s="78" customFormat="1" ht="20.100000000000001" customHeight="1" x14ac:dyDescent="0.25">
      <c r="B14" s="84">
        <v>43863</v>
      </c>
      <c r="C14" s="85">
        <v>0.81921296296296298</v>
      </c>
      <c r="D14" s="86" t="s">
        <v>377</v>
      </c>
      <c r="E14" s="87" t="s">
        <v>378</v>
      </c>
      <c r="F14" s="88" t="s">
        <v>376</v>
      </c>
      <c r="G14" s="89" t="s">
        <v>353</v>
      </c>
      <c r="H14" s="90"/>
      <c r="I14" s="91">
        <v>5</v>
      </c>
      <c r="J14" s="92">
        <v>180000</v>
      </c>
      <c r="K14" s="93"/>
    </row>
    <row r="15" spans="2:11" s="78" customFormat="1" ht="20.100000000000001" customHeight="1" x14ac:dyDescent="0.25">
      <c r="B15" s="84">
        <v>43864</v>
      </c>
      <c r="C15" s="85"/>
      <c r="D15" s="86" t="s">
        <v>379</v>
      </c>
      <c r="E15" s="87"/>
      <c r="F15" s="88" t="s">
        <v>359</v>
      </c>
      <c r="G15" s="89" t="s">
        <v>380</v>
      </c>
      <c r="H15" s="90"/>
      <c r="I15" s="91">
        <v>1</v>
      </c>
      <c r="J15" s="92">
        <v>50000</v>
      </c>
      <c r="K15" s="93"/>
    </row>
    <row r="16" spans="2:11" s="78" customFormat="1" ht="20.100000000000001" customHeight="1" x14ac:dyDescent="0.25">
      <c r="B16" s="84">
        <v>43868</v>
      </c>
      <c r="C16" s="85">
        <v>0.98280092592592594</v>
      </c>
      <c r="D16" s="86" t="s">
        <v>381</v>
      </c>
      <c r="E16" s="87" t="s">
        <v>382</v>
      </c>
      <c r="F16" s="88" t="s">
        <v>376</v>
      </c>
      <c r="G16" s="89" t="s">
        <v>353</v>
      </c>
      <c r="H16" s="90"/>
      <c r="I16" s="91">
        <v>2</v>
      </c>
      <c r="J16" s="92">
        <v>57000</v>
      </c>
      <c r="K16" s="93"/>
    </row>
    <row r="17" spans="2:11" s="78" customFormat="1" ht="20.100000000000001" customHeight="1" x14ac:dyDescent="0.25">
      <c r="B17" s="84">
        <v>43880</v>
      </c>
      <c r="C17" s="85">
        <v>0.99383101851851852</v>
      </c>
      <c r="D17" s="86" t="s">
        <v>381</v>
      </c>
      <c r="E17" s="87" t="s">
        <v>383</v>
      </c>
      <c r="F17" s="88" t="s">
        <v>384</v>
      </c>
      <c r="G17" s="89" t="s">
        <v>353</v>
      </c>
      <c r="H17" s="90"/>
      <c r="I17" s="91">
        <v>4</v>
      </c>
      <c r="J17" s="92">
        <v>144000</v>
      </c>
      <c r="K17" s="93"/>
    </row>
    <row r="18" spans="2:11" s="78" customFormat="1" ht="20.100000000000001" customHeight="1" x14ac:dyDescent="0.25">
      <c r="B18" s="84">
        <v>43883</v>
      </c>
      <c r="C18" s="85">
        <v>0.8803819444444444</v>
      </c>
      <c r="D18" s="86" t="s">
        <v>385</v>
      </c>
      <c r="E18" s="87" t="s">
        <v>386</v>
      </c>
      <c r="F18" s="88" t="s">
        <v>387</v>
      </c>
      <c r="G18" s="89" t="s">
        <v>353</v>
      </c>
      <c r="H18" s="90"/>
      <c r="I18" s="91">
        <v>2</v>
      </c>
      <c r="J18" s="92">
        <v>34000</v>
      </c>
      <c r="K18" s="93"/>
    </row>
    <row r="19" spans="2:11" s="78" customFormat="1" ht="20.100000000000001" customHeight="1" x14ac:dyDescent="0.25">
      <c r="B19" s="84">
        <v>43885</v>
      </c>
      <c r="C19" s="85">
        <v>0.76738425925925924</v>
      </c>
      <c r="D19" s="86" t="s">
        <v>388</v>
      </c>
      <c r="E19" s="87" t="s">
        <v>389</v>
      </c>
      <c r="F19" s="88" t="s">
        <v>390</v>
      </c>
      <c r="G19" s="89" t="s">
        <v>391</v>
      </c>
      <c r="H19" s="90"/>
      <c r="I19" s="91">
        <v>3</v>
      </c>
      <c r="J19" s="92">
        <v>33000</v>
      </c>
      <c r="K19" s="93"/>
    </row>
    <row r="20" spans="2:11" s="78" customFormat="1" ht="20.100000000000001" customHeight="1" x14ac:dyDescent="0.25">
      <c r="B20" s="84">
        <v>43888</v>
      </c>
      <c r="C20" s="85">
        <v>0.85155092592592585</v>
      </c>
      <c r="D20" s="86" t="s">
        <v>392</v>
      </c>
      <c r="E20" s="87" t="s">
        <v>393</v>
      </c>
      <c r="F20" s="88" t="s">
        <v>394</v>
      </c>
      <c r="G20" s="89" t="s">
        <v>353</v>
      </c>
      <c r="H20" s="90"/>
      <c r="I20" s="91">
        <v>2</v>
      </c>
      <c r="J20" s="92">
        <v>78000</v>
      </c>
      <c r="K20" s="93"/>
    </row>
    <row r="21" spans="2:11" s="78" customFormat="1" ht="20.100000000000001" customHeight="1" x14ac:dyDescent="0.25">
      <c r="B21" s="94" t="s">
        <v>395</v>
      </c>
      <c r="C21" s="95"/>
      <c r="D21" s="96"/>
      <c r="E21" s="97"/>
      <c r="F21" s="98"/>
      <c r="G21" s="99" t="s">
        <v>369</v>
      </c>
      <c r="H21" s="100">
        <v>8</v>
      </c>
      <c r="I21" s="101"/>
      <c r="J21" s="102">
        <f>SUM(J12:J20)</f>
        <v>702000</v>
      </c>
      <c r="K21" s="93"/>
    </row>
    <row r="22" spans="2:11" s="78" customFormat="1" ht="20.100000000000001" customHeight="1" x14ac:dyDescent="0.25">
      <c r="B22" s="103"/>
      <c r="C22" s="104"/>
      <c r="D22" s="105"/>
      <c r="E22" s="106"/>
      <c r="F22" s="107"/>
      <c r="G22" s="108" t="s">
        <v>370</v>
      </c>
      <c r="H22" s="109">
        <v>1</v>
      </c>
      <c r="I22" s="110"/>
      <c r="J22" s="111"/>
    </row>
    <row r="23" spans="2:11" s="78" customFormat="1" ht="20.100000000000001" customHeight="1" x14ac:dyDescent="0.25">
      <c r="B23" s="84">
        <v>43898</v>
      </c>
      <c r="C23" s="85">
        <v>0.52222222222222225</v>
      </c>
      <c r="D23" s="86" t="s">
        <v>396</v>
      </c>
      <c r="E23" s="87" t="s">
        <v>397</v>
      </c>
      <c r="F23" s="88" t="s">
        <v>398</v>
      </c>
      <c r="G23" s="89" t="s">
        <v>357</v>
      </c>
      <c r="H23" s="90"/>
      <c r="I23" s="91">
        <v>2</v>
      </c>
      <c r="J23" s="92">
        <v>50000</v>
      </c>
      <c r="K23" s="93"/>
    </row>
    <row r="24" spans="2:11" s="78" customFormat="1" ht="20.100000000000001" customHeight="1" x14ac:dyDescent="0.25">
      <c r="B24" s="84">
        <v>43899</v>
      </c>
      <c r="C24" s="85">
        <v>0.57229166666666664</v>
      </c>
      <c r="D24" s="86" t="s">
        <v>399</v>
      </c>
      <c r="E24" s="87" t="s">
        <v>400</v>
      </c>
      <c r="F24" s="88" t="s">
        <v>376</v>
      </c>
      <c r="G24" s="89" t="s">
        <v>401</v>
      </c>
      <c r="H24" s="90"/>
      <c r="I24" s="91">
        <v>2</v>
      </c>
      <c r="J24" s="92">
        <v>17000</v>
      </c>
      <c r="K24" s="93"/>
    </row>
    <row r="25" spans="2:11" s="78" customFormat="1" ht="20.100000000000001" customHeight="1" x14ac:dyDescent="0.25">
      <c r="B25" s="84">
        <v>43908</v>
      </c>
      <c r="C25" s="85">
        <v>0.53969907407407403</v>
      </c>
      <c r="D25" s="86" t="s">
        <v>402</v>
      </c>
      <c r="E25" s="87" t="s">
        <v>403</v>
      </c>
      <c r="F25" s="88" t="s">
        <v>404</v>
      </c>
      <c r="G25" s="89" t="s">
        <v>401</v>
      </c>
      <c r="H25" s="90"/>
      <c r="I25" s="91">
        <v>2</v>
      </c>
      <c r="J25" s="92">
        <v>16500</v>
      </c>
      <c r="K25" s="93"/>
    </row>
    <row r="26" spans="2:11" s="78" customFormat="1" ht="20.100000000000001" customHeight="1" x14ac:dyDescent="0.25">
      <c r="B26" s="84">
        <v>43908</v>
      </c>
      <c r="C26" s="85">
        <v>0.90069444444444446</v>
      </c>
      <c r="D26" s="86" t="s">
        <v>381</v>
      </c>
      <c r="E26" s="87" t="s">
        <v>405</v>
      </c>
      <c r="F26" s="88" t="s">
        <v>376</v>
      </c>
      <c r="G26" s="89" t="s">
        <v>353</v>
      </c>
      <c r="H26" s="90"/>
      <c r="I26" s="91">
        <v>4</v>
      </c>
      <c r="J26" s="92">
        <v>75000</v>
      </c>
      <c r="K26" s="93"/>
    </row>
    <row r="27" spans="2:11" s="78" customFormat="1" ht="20.100000000000001" customHeight="1" x14ac:dyDescent="0.25">
      <c r="B27" s="84">
        <v>43913</v>
      </c>
      <c r="C27" s="85">
        <v>0.87484953703703694</v>
      </c>
      <c r="D27" s="86" t="s">
        <v>381</v>
      </c>
      <c r="E27" s="87" t="s">
        <v>406</v>
      </c>
      <c r="F27" s="88" t="s">
        <v>407</v>
      </c>
      <c r="G27" s="89" t="s">
        <v>357</v>
      </c>
      <c r="H27" s="90"/>
      <c r="I27" s="91">
        <v>2</v>
      </c>
      <c r="J27" s="92">
        <v>34000</v>
      </c>
      <c r="K27" s="93"/>
    </row>
    <row r="28" spans="2:11" s="78" customFormat="1" ht="20.100000000000001" customHeight="1" x14ac:dyDescent="0.25">
      <c r="B28" s="84">
        <v>43915</v>
      </c>
      <c r="C28" s="85">
        <v>0.52995370370370376</v>
      </c>
      <c r="D28" s="86" t="s">
        <v>408</v>
      </c>
      <c r="E28" s="87" t="s">
        <v>409</v>
      </c>
      <c r="F28" s="88" t="s">
        <v>404</v>
      </c>
      <c r="G28" s="89" t="s">
        <v>391</v>
      </c>
      <c r="H28" s="90"/>
      <c r="I28" s="91">
        <v>3</v>
      </c>
      <c r="J28" s="92">
        <v>43000</v>
      </c>
      <c r="K28" s="93"/>
    </row>
    <row r="29" spans="2:11" s="78" customFormat="1" ht="20.100000000000001" customHeight="1" x14ac:dyDescent="0.25">
      <c r="B29" s="94" t="s">
        <v>410</v>
      </c>
      <c r="C29" s="95"/>
      <c r="D29" s="96"/>
      <c r="E29" s="97"/>
      <c r="F29" s="98"/>
      <c r="G29" s="99" t="s">
        <v>411</v>
      </c>
      <c r="H29" s="100">
        <v>6</v>
      </c>
      <c r="I29" s="101"/>
      <c r="J29" s="102">
        <f>SUM(J23:J28)</f>
        <v>235500</v>
      </c>
      <c r="K29" s="93"/>
    </row>
    <row r="30" spans="2:11" s="78" customFormat="1" ht="20.100000000000001" customHeight="1" x14ac:dyDescent="0.25">
      <c r="B30" s="103"/>
      <c r="C30" s="104"/>
      <c r="D30" s="105"/>
      <c r="E30" s="106"/>
      <c r="F30" s="107"/>
      <c r="G30" s="108" t="s">
        <v>412</v>
      </c>
      <c r="H30" s="109">
        <v>0</v>
      </c>
      <c r="I30" s="110"/>
      <c r="J30" s="111"/>
    </row>
    <row r="31" spans="2:11" s="78" customFormat="1" ht="20.100000000000001" customHeight="1" x14ac:dyDescent="0.25">
      <c r="B31" s="84">
        <v>43923</v>
      </c>
      <c r="C31" s="85">
        <v>0.85430555555555554</v>
      </c>
      <c r="D31" s="86" t="s">
        <v>413</v>
      </c>
      <c r="E31" s="87" t="s">
        <v>414</v>
      </c>
      <c r="F31" s="88" t="s">
        <v>415</v>
      </c>
      <c r="G31" s="89" t="s">
        <v>353</v>
      </c>
      <c r="H31" s="90"/>
      <c r="I31" s="91">
        <v>3</v>
      </c>
      <c r="J31" s="92">
        <v>56000</v>
      </c>
      <c r="K31" s="93"/>
    </row>
    <row r="32" spans="2:11" s="78" customFormat="1" ht="20.100000000000001" customHeight="1" x14ac:dyDescent="0.25">
      <c r="B32" s="84">
        <v>43925</v>
      </c>
      <c r="C32" s="85">
        <v>0.81224537037037037</v>
      </c>
      <c r="D32" s="86" t="s">
        <v>416</v>
      </c>
      <c r="E32" s="87" t="s">
        <v>417</v>
      </c>
      <c r="F32" s="88" t="s">
        <v>418</v>
      </c>
      <c r="G32" s="89" t="s">
        <v>353</v>
      </c>
      <c r="H32" s="90"/>
      <c r="I32" s="91">
        <v>2</v>
      </c>
      <c r="J32" s="92">
        <v>22000</v>
      </c>
      <c r="K32" s="93"/>
    </row>
    <row r="33" spans="2:11" s="78" customFormat="1" ht="20.100000000000001" customHeight="1" x14ac:dyDescent="0.25">
      <c r="B33" s="84">
        <v>43927</v>
      </c>
      <c r="C33" s="85">
        <v>0.85865740740740737</v>
      </c>
      <c r="D33" s="86" t="s">
        <v>419</v>
      </c>
      <c r="E33" s="87" t="s">
        <v>420</v>
      </c>
      <c r="F33" s="88" t="s">
        <v>421</v>
      </c>
      <c r="G33" s="89" t="s">
        <v>367</v>
      </c>
      <c r="H33" s="90"/>
      <c r="I33" s="91">
        <v>2</v>
      </c>
      <c r="J33" s="92">
        <v>28000</v>
      </c>
      <c r="K33" s="93"/>
    </row>
    <row r="34" spans="2:11" s="78" customFormat="1" ht="20.100000000000001" customHeight="1" x14ac:dyDescent="0.25">
      <c r="B34" s="84">
        <v>43930</v>
      </c>
      <c r="C34" s="85">
        <v>0.83278935185185177</v>
      </c>
      <c r="D34" s="86" t="s">
        <v>381</v>
      </c>
      <c r="E34" s="87" t="s">
        <v>422</v>
      </c>
      <c r="F34" s="88" t="s">
        <v>423</v>
      </c>
      <c r="G34" s="89" t="s">
        <v>391</v>
      </c>
      <c r="H34" s="90"/>
      <c r="I34" s="91">
        <v>3</v>
      </c>
      <c r="J34" s="92">
        <v>41000</v>
      </c>
      <c r="K34" s="93"/>
    </row>
    <row r="35" spans="2:11" s="78" customFormat="1" ht="20.100000000000001" customHeight="1" x14ac:dyDescent="0.25">
      <c r="B35" s="84">
        <v>43934</v>
      </c>
      <c r="C35" s="85">
        <v>0.81385416666666666</v>
      </c>
      <c r="D35" s="86" t="s">
        <v>424</v>
      </c>
      <c r="E35" s="87" t="s">
        <v>425</v>
      </c>
      <c r="F35" s="88" t="s">
        <v>426</v>
      </c>
      <c r="G35" s="89" t="s">
        <v>391</v>
      </c>
      <c r="H35" s="90"/>
      <c r="I35" s="91">
        <v>4</v>
      </c>
      <c r="J35" s="92">
        <v>59500</v>
      </c>
      <c r="K35" s="93"/>
    </row>
    <row r="36" spans="2:11" s="78" customFormat="1" ht="20.100000000000001" customHeight="1" x14ac:dyDescent="0.25">
      <c r="B36" s="84">
        <v>43935</v>
      </c>
      <c r="C36" s="85">
        <v>0.92023148148148148</v>
      </c>
      <c r="D36" s="86" t="s">
        <v>427</v>
      </c>
      <c r="E36" s="87" t="s">
        <v>375</v>
      </c>
      <c r="F36" s="88" t="s">
        <v>428</v>
      </c>
      <c r="G36" s="89" t="s">
        <v>357</v>
      </c>
      <c r="H36" s="90"/>
      <c r="I36" s="91">
        <v>5</v>
      </c>
      <c r="J36" s="92">
        <v>141000</v>
      </c>
      <c r="K36" s="93"/>
    </row>
    <row r="37" spans="2:11" s="78" customFormat="1" ht="20.100000000000001" customHeight="1" x14ac:dyDescent="0.25">
      <c r="B37" s="84">
        <v>43938</v>
      </c>
      <c r="C37" s="85"/>
      <c r="D37" s="86" t="s">
        <v>429</v>
      </c>
      <c r="E37" s="87"/>
      <c r="F37" s="88" t="s">
        <v>430</v>
      </c>
      <c r="G37" s="89" t="s">
        <v>360</v>
      </c>
      <c r="H37" s="90"/>
      <c r="I37" s="91">
        <v>1</v>
      </c>
      <c r="J37" s="92">
        <v>50000</v>
      </c>
      <c r="K37" s="93"/>
    </row>
    <row r="38" spans="2:11" s="78" customFormat="1" ht="20.100000000000001" customHeight="1" x14ac:dyDescent="0.25">
      <c r="B38" s="84">
        <v>43938</v>
      </c>
      <c r="C38" s="85">
        <v>0.55251157407407414</v>
      </c>
      <c r="D38" s="86" t="s">
        <v>431</v>
      </c>
      <c r="E38" s="87" t="s">
        <v>432</v>
      </c>
      <c r="F38" s="88" t="s">
        <v>376</v>
      </c>
      <c r="G38" s="89" t="s">
        <v>391</v>
      </c>
      <c r="H38" s="90"/>
      <c r="I38" s="91">
        <v>3</v>
      </c>
      <c r="J38" s="92">
        <v>33000</v>
      </c>
      <c r="K38" s="93"/>
    </row>
    <row r="39" spans="2:11" s="78" customFormat="1" ht="20.100000000000001" customHeight="1" x14ac:dyDescent="0.25">
      <c r="B39" s="84">
        <v>43939</v>
      </c>
      <c r="C39" s="85">
        <v>0.54888888888888887</v>
      </c>
      <c r="D39" s="86" t="s">
        <v>433</v>
      </c>
      <c r="E39" s="87" t="s">
        <v>434</v>
      </c>
      <c r="F39" s="88" t="s">
        <v>435</v>
      </c>
      <c r="G39" s="89" t="s">
        <v>357</v>
      </c>
      <c r="H39" s="90"/>
      <c r="I39" s="91">
        <v>2</v>
      </c>
      <c r="J39" s="92">
        <v>31000</v>
      </c>
      <c r="K39" s="93"/>
    </row>
    <row r="40" spans="2:11" s="78" customFormat="1" ht="20.100000000000001" customHeight="1" x14ac:dyDescent="0.25">
      <c r="B40" s="84">
        <v>43941</v>
      </c>
      <c r="C40" s="85">
        <v>0.81444444444444442</v>
      </c>
      <c r="D40" s="86" t="s">
        <v>436</v>
      </c>
      <c r="E40" s="87" t="s">
        <v>437</v>
      </c>
      <c r="F40" s="88" t="s">
        <v>438</v>
      </c>
      <c r="G40" s="89" t="s">
        <v>367</v>
      </c>
      <c r="H40" s="90"/>
      <c r="I40" s="91">
        <v>2</v>
      </c>
      <c r="J40" s="92">
        <v>48000</v>
      </c>
      <c r="K40" s="93"/>
    </row>
    <row r="41" spans="2:11" s="78" customFormat="1" ht="20.100000000000001" customHeight="1" x14ac:dyDescent="0.25">
      <c r="B41" s="84">
        <v>43942</v>
      </c>
      <c r="C41" s="85">
        <v>0.97499999999999998</v>
      </c>
      <c r="D41" s="86" t="s">
        <v>408</v>
      </c>
      <c r="E41" s="87" t="s">
        <v>439</v>
      </c>
      <c r="F41" s="88" t="s">
        <v>440</v>
      </c>
      <c r="G41" s="89" t="s">
        <v>367</v>
      </c>
      <c r="H41" s="90"/>
      <c r="I41" s="91">
        <v>3</v>
      </c>
      <c r="J41" s="92">
        <v>48000</v>
      </c>
      <c r="K41" s="93"/>
    </row>
    <row r="42" spans="2:11" s="78" customFormat="1" ht="20.100000000000001" customHeight="1" x14ac:dyDescent="0.25">
      <c r="B42" s="84">
        <v>43943</v>
      </c>
      <c r="C42" s="85">
        <v>0.90972222222222221</v>
      </c>
      <c r="D42" s="86" t="s">
        <v>441</v>
      </c>
      <c r="E42" s="87" t="s">
        <v>442</v>
      </c>
      <c r="F42" s="88" t="s">
        <v>443</v>
      </c>
      <c r="G42" s="89" t="s">
        <v>367</v>
      </c>
      <c r="H42" s="90"/>
      <c r="I42" s="91">
        <v>3</v>
      </c>
      <c r="J42" s="92">
        <v>76500</v>
      </c>
      <c r="K42" s="93"/>
    </row>
    <row r="43" spans="2:11" s="78" customFormat="1" ht="20.100000000000001" customHeight="1" x14ac:dyDescent="0.25">
      <c r="B43" s="84">
        <v>43944</v>
      </c>
      <c r="C43" s="85">
        <v>0.60069444444444442</v>
      </c>
      <c r="D43" s="86" t="s">
        <v>444</v>
      </c>
      <c r="E43" s="87" t="s">
        <v>445</v>
      </c>
      <c r="F43" s="88" t="s">
        <v>387</v>
      </c>
      <c r="G43" s="89" t="s">
        <v>391</v>
      </c>
      <c r="H43" s="90"/>
      <c r="I43" s="91">
        <v>2</v>
      </c>
      <c r="J43" s="92">
        <v>48100</v>
      </c>
      <c r="K43" s="93"/>
    </row>
    <row r="44" spans="2:11" s="78" customFormat="1" ht="20.100000000000001" customHeight="1" x14ac:dyDescent="0.25">
      <c r="B44" s="84">
        <v>43950</v>
      </c>
      <c r="C44" s="85">
        <v>0.50958333333333339</v>
      </c>
      <c r="D44" s="86" t="s">
        <v>446</v>
      </c>
      <c r="E44" s="87" t="s">
        <v>447</v>
      </c>
      <c r="F44" s="88" t="s">
        <v>448</v>
      </c>
      <c r="G44" s="89" t="s">
        <v>391</v>
      </c>
      <c r="H44" s="90"/>
      <c r="I44" s="91">
        <v>67</v>
      </c>
      <c r="J44" s="92">
        <v>402500</v>
      </c>
      <c r="K44" s="93"/>
    </row>
    <row r="45" spans="2:11" s="78" customFormat="1" ht="20.100000000000001" customHeight="1" x14ac:dyDescent="0.25">
      <c r="B45" s="94" t="s">
        <v>449</v>
      </c>
      <c r="C45" s="95"/>
      <c r="D45" s="96"/>
      <c r="E45" s="97"/>
      <c r="F45" s="98"/>
      <c r="G45" s="99" t="s">
        <v>450</v>
      </c>
      <c r="H45" s="100">
        <v>13</v>
      </c>
      <c r="I45" s="101"/>
      <c r="J45" s="102">
        <f>SUM(J31:J44)</f>
        <v>1084600</v>
      </c>
      <c r="K45" s="93"/>
    </row>
    <row r="46" spans="2:11" s="78" customFormat="1" ht="20.100000000000001" customHeight="1" x14ac:dyDescent="0.25">
      <c r="B46" s="103"/>
      <c r="C46" s="104"/>
      <c r="D46" s="105"/>
      <c r="E46" s="106"/>
      <c r="F46" s="107"/>
      <c r="G46" s="108" t="s">
        <v>412</v>
      </c>
      <c r="H46" s="109">
        <v>1</v>
      </c>
      <c r="I46" s="110"/>
      <c r="J46" s="111"/>
    </row>
    <row r="47" spans="2:11" s="78" customFormat="1" ht="20.100000000000001" customHeight="1" x14ac:dyDescent="0.25">
      <c r="B47" s="84">
        <v>43954</v>
      </c>
      <c r="C47" s="85">
        <v>0.77872685185185186</v>
      </c>
      <c r="D47" s="86" t="s">
        <v>451</v>
      </c>
      <c r="E47" s="87" t="s">
        <v>452</v>
      </c>
      <c r="F47" s="88" t="s">
        <v>404</v>
      </c>
      <c r="G47" s="89" t="s">
        <v>353</v>
      </c>
      <c r="H47" s="90"/>
      <c r="I47" s="91">
        <v>2</v>
      </c>
      <c r="J47" s="92">
        <v>16000</v>
      </c>
      <c r="K47" s="93"/>
    </row>
    <row r="48" spans="2:11" s="78" customFormat="1" ht="20.100000000000001" customHeight="1" x14ac:dyDescent="0.25">
      <c r="B48" s="84">
        <v>43954</v>
      </c>
      <c r="C48" s="85">
        <v>0.98333333333333339</v>
      </c>
      <c r="D48" s="86" t="s">
        <v>385</v>
      </c>
      <c r="E48" s="87" t="s">
        <v>453</v>
      </c>
      <c r="F48" s="88" t="s">
        <v>454</v>
      </c>
      <c r="G48" s="89" t="s">
        <v>353</v>
      </c>
      <c r="H48" s="90"/>
      <c r="I48" s="91">
        <v>3</v>
      </c>
      <c r="J48" s="92">
        <v>45000</v>
      </c>
      <c r="K48" s="93"/>
    </row>
    <row r="49" spans="2:11" s="78" customFormat="1" ht="20.100000000000001" customHeight="1" x14ac:dyDescent="0.25">
      <c r="B49" s="84">
        <v>43955</v>
      </c>
      <c r="C49" s="85">
        <v>0.82486111111111116</v>
      </c>
      <c r="D49" s="86" t="s">
        <v>381</v>
      </c>
      <c r="E49" s="87" t="s">
        <v>455</v>
      </c>
      <c r="F49" s="88" t="s">
        <v>423</v>
      </c>
      <c r="G49" s="89" t="s">
        <v>357</v>
      </c>
      <c r="H49" s="90"/>
      <c r="I49" s="91">
        <v>2</v>
      </c>
      <c r="J49" s="92">
        <v>84000</v>
      </c>
      <c r="K49" s="93"/>
    </row>
    <row r="50" spans="2:11" s="78" customFormat="1" ht="20.100000000000001" customHeight="1" x14ac:dyDescent="0.25">
      <c r="B50" s="84">
        <v>43956</v>
      </c>
      <c r="C50" s="85">
        <v>0.59190972222222216</v>
      </c>
      <c r="D50" s="86" t="s">
        <v>381</v>
      </c>
      <c r="E50" s="87" t="s">
        <v>456</v>
      </c>
      <c r="F50" s="88" t="s">
        <v>404</v>
      </c>
      <c r="G50" s="89" t="s">
        <v>353</v>
      </c>
      <c r="H50" s="90"/>
      <c r="I50" s="91">
        <v>2</v>
      </c>
      <c r="J50" s="92">
        <v>32000</v>
      </c>
      <c r="K50" s="93"/>
    </row>
    <row r="51" spans="2:11" s="78" customFormat="1" ht="20.100000000000001" customHeight="1" x14ac:dyDescent="0.25">
      <c r="B51" s="84">
        <v>43959</v>
      </c>
      <c r="C51" s="85">
        <v>0.58270833333333327</v>
      </c>
      <c r="D51" s="86" t="s">
        <v>457</v>
      </c>
      <c r="E51" s="87" t="s">
        <v>458</v>
      </c>
      <c r="F51" s="88" t="s">
        <v>459</v>
      </c>
      <c r="G51" s="89" t="s">
        <v>401</v>
      </c>
      <c r="H51" s="90"/>
      <c r="I51" s="91">
        <v>13</v>
      </c>
      <c r="J51" s="92">
        <v>16800</v>
      </c>
      <c r="K51" s="93"/>
    </row>
    <row r="52" spans="2:11" s="78" customFormat="1" ht="20.100000000000001" customHeight="1" x14ac:dyDescent="0.25">
      <c r="B52" s="84">
        <v>43962</v>
      </c>
      <c r="C52" s="85">
        <v>0.9784722222222223</v>
      </c>
      <c r="D52" s="86" t="s">
        <v>460</v>
      </c>
      <c r="E52" s="87" t="s">
        <v>461</v>
      </c>
      <c r="F52" s="88" t="s">
        <v>376</v>
      </c>
      <c r="G52" s="89" t="s">
        <v>353</v>
      </c>
      <c r="H52" s="90"/>
      <c r="I52" s="91">
        <v>14</v>
      </c>
      <c r="J52" s="92">
        <v>234000</v>
      </c>
      <c r="K52" s="93"/>
    </row>
    <row r="53" spans="2:11" s="78" customFormat="1" ht="20.100000000000001" customHeight="1" x14ac:dyDescent="0.25">
      <c r="B53" s="84">
        <v>43972</v>
      </c>
      <c r="C53" s="85">
        <v>0.99490740740740735</v>
      </c>
      <c r="D53" s="86" t="s">
        <v>462</v>
      </c>
      <c r="E53" s="87" t="s">
        <v>463</v>
      </c>
      <c r="F53" s="88" t="s">
        <v>415</v>
      </c>
      <c r="G53" s="89" t="s">
        <v>353</v>
      </c>
      <c r="H53" s="90"/>
      <c r="I53" s="91">
        <v>2</v>
      </c>
      <c r="J53" s="92">
        <v>21500</v>
      </c>
      <c r="K53" s="93"/>
    </row>
    <row r="54" spans="2:11" s="78" customFormat="1" ht="20.100000000000001" customHeight="1" x14ac:dyDescent="0.25">
      <c r="B54" s="84">
        <v>43973</v>
      </c>
      <c r="C54" s="85">
        <v>0.47502314814814817</v>
      </c>
      <c r="D54" s="86" t="s">
        <v>464</v>
      </c>
      <c r="E54" s="87" t="s">
        <v>465</v>
      </c>
      <c r="F54" s="88" t="s">
        <v>426</v>
      </c>
      <c r="G54" s="89" t="s">
        <v>367</v>
      </c>
      <c r="H54" s="90"/>
      <c r="I54" s="91">
        <v>60</v>
      </c>
      <c r="J54" s="92">
        <v>260000</v>
      </c>
      <c r="K54" s="93"/>
    </row>
    <row r="55" spans="2:11" s="78" customFormat="1" ht="20.100000000000001" customHeight="1" x14ac:dyDescent="0.25">
      <c r="B55" s="84">
        <v>43974</v>
      </c>
      <c r="C55" s="85">
        <v>0.5759953703703703</v>
      </c>
      <c r="D55" s="86" t="s">
        <v>466</v>
      </c>
      <c r="E55" s="87" t="s">
        <v>467</v>
      </c>
      <c r="F55" s="88" t="s">
        <v>454</v>
      </c>
      <c r="G55" s="89" t="s">
        <v>391</v>
      </c>
      <c r="H55" s="90"/>
      <c r="I55" s="91">
        <v>2</v>
      </c>
      <c r="J55" s="92">
        <v>13000</v>
      </c>
      <c r="K55" s="93"/>
    </row>
    <row r="56" spans="2:11" s="78" customFormat="1" ht="20.100000000000001" customHeight="1" x14ac:dyDescent="0.25">
      <c r="B56" s="84">
        <v>43980</v>
      </c>
      <c r="C56" s="85">
        <v>0.56443287037037038</v>
      </c>
      <c r="D56" s="86" t="s">
        <v>468</v>
      </c>
      <c r="E56" s="87" t="s">
        <v>469</v>
      </c>
      <c r="F56" s="88" t="s">
        <v>376</v>
      </c>
      <c r="G56" s="89" t="s">
        <v>367</v>
      </c>
      <c r="H56" s="90"/>
      <c r="I56" s="91">
        <v>30</v>
      </c>
      <c r="J56" s="92">
        <v>84000</v>
      </c>
      <c r="K56" s="93"/>
    </row>
    <row r="57" spans="2:11" s="78" customFormat="1" ht="20.100000000000001" customHeight="1" x14ac:dyDescent="0.25">
      <c r="B57" s="94" t="s">
        <v>470</v>
      </c>
      <c r="C57" s="95"/>
      <c r="D57" s="96"/>
      <c r="E57" s="97"/>
      <c r="F57" s="98"/>
      <c r="G57" s="99" t="s">
        <v>369</v>
      </c>
      <c r="H57" s="100">
        <v>10</v>
      </c>
      <c r="I57" s="101"/>
      <c r="J57" s="102">
        <f>SUM(J47:J56)</f>
        <v>806300</v>
      </c>
      <c r="K57" s="93"/>
    </row>
    <row r="58" spans="2:11" s="78" customFormat="1" ht="20.100000000000001" customHeight="1" x14ac:dyDescent="0.25">
      <c r="B58" s="103"/>
      <c r="C58" s="104"/>
      <c r="D58" s="105"/>
      <c r="E58" s="106"/>
      <c r="F58" s="107"/>
      <c r="G58" s="108" t="s">
        <v>471</v>
      </c>
      <c r="H58" s="109">
        <v>0</v>
      </c>
      <c r="I58" s="110"/>
      <c r="J58" s="111"/>
    </row>
    <row r="59" spans="2:11" s="78" customFormat="1" ht="20.100000000000001" customHeight="1" x14ac:dyDescent="0.25">
      <c r="B59" s="84">
        <v>43986</v>
      </c>
      <c r="C59" s="85">
        <v>0.53699074074074071</v>
      </c>
      <c r="D59" s="86" t="s">
        <v>350</v>
      </c>
      <c r="E59" s="87" t="s">
        <v>472</v>
      </c>
      <c r="F59" s="88" t="s">
        <v>426</v>
      </c>
      <c r="G59" s="89" t="s">
        <v>391</v>
      </c>
      <c r="H59" s="90"/>
      <c r="I59" s="91">
        <v>16</v>
      </c>
      <c r="J59" s="92">
        <v>152000</v>
      </c>
      <c r="K59" s="93"/>
    </row>
    <row r="60" spans="2:11" s="78" customFormat="1" ht="20.100000000000001" customHeight="1" x14ac:dyDescent="0.25">
      <c r="B60" s="84">
        <v>43991</v>
      </c>
      <c r="C60" s="85">
        <v>0.56299768518518511</v>
      </c>
      <c r="D60" s="86" t="s">
        <v>473</v>
      </c>
      <c r="E60" s="87" t="s">
        <v>474</v>
      </c>
      <c r="F60" s="88" t="s">
        <v>376</v>
      </c>
      <c r="G60" s="89" t="s">
        <v>353</v>
      </c>
      <c r="H60" s="90"/>
      <c r="I60" s="91">
        <v>4</v>
      </c>
      <c r="J60" s="92">
        <v>49000</v>
      </c>
      <c r="K60" s="93"/>
    </row>
    <row r="61" spans="2:11" s="78" customFormat="1" ht="20.100000000000001" customHeight="1" x14ac:dyDescent="0.25">
      <c r="B61" s="84">
        <v>43996</v>
      </c>
      <c r="C61" s="85">
        <v>0.82747685185185194</v>
      </c>
      <c r="D61" s="86" t="s">
        <v>381</v>
      </c>
      <c r="E61" s="87" t="s">
        <v>475</v>
      </c>
      <c r="F61" s="88" t="s">
        <v>476</v>
      </c>
      <c r="G61" s="89" t="s">
        <v>357</v>
      </c>
      <c r="H61" s="90"/>
      <c r="I61" s="91">
        <v>4</v>
      </c>
      <c r="J61" s="92">
        <v>97000</v>
      </c>
      <c r="K61" s="93"/>
    </row>
    <row r="62" spans="2:11" s="78" customFormat="1" ht="20.100000000000001" customHeight="1" x14ac:dyDescent="0.25">
      <c r="B62" s="84">
        <v>44001</v>
      </c>
      <c r="C62" s="85">
        <v>0.8520833333333333</v>
      </c>
      <c r="D62" s="86" t="s">
        <v>477</v>
      </c>
      <c r="E62" s="87" t="s">
        <v>478</v>
      </c>
      <c r="F62" s="88" t="s">
        <v>376</v>
      </c>
      <c r="G62" s="89" t="s">
        <v>353</v>
      </c>
      <c r="H62" s="90"/>
      <c r="I62" s="91">
        <v>36</v>
      </c>
      <c r="J62" s="92">
        <v>1080000</v>
      </c>
      <c r="K62" s="93"/>
    </row>
    <row r="63" spans="2:11" s="78" customFormat="1" ht="20.100000000000001" customHeight="1" x14ac:dyDescent="0.25">
      <c r="B63" s="84">
        <v>44012</v>
      </c>
      <c r="C63" s="85">
        <v>0.7755439814814814</v>
      </c>
      <c r="D63" s="86" t="s">
        <v>479</v>
      </c>
      <c r="E63" s="87" t="s">
        <v>480</v>
      </c>
      <c r="F63" s="88" t="s">
        <v>394</v>
      </c>
      <c r="G63" s="89" t="s">
        <v>353</v>
      </c>
      <c r="H63" s="90"/>
      <c r="I63" s="91">
        <v>3</v>
      </c>
      <c r="J63" s="92">
        <v>30000</v>
      </c>
      <c r="K63" s="93"/>
    </row>
    <row r="64" spans="2:11" s="78" customFormat="1" ht="20.100000000000001" customHeight="1" x14ac:dyDescent="0.25">
      <c r="B64" s="94" t="s">
        <v>481</v>
      </c>
      <c r="C64" s="95"/>
      <c r="D64" s="96"/>
      <c r="E64" s="97"/>
      <c r="F64" s="98"/>
      <c r="G64" s="99" t="s">
        <v>450</v>
      </c>
      <c r="H64" s="100">
        <v>5</v>
      </c>
      <c r="I64" s="101"/>
      <c r="J64" s="102">
        <f>SUM(J59:J63)</f>
        <v>1408000</v>
      </c>
      <c r="K64" s="93"/>
    </row>
    <row r="65" spans="1:11" s="78" customFormat="1" ht="20.100000000000001" customHeight="1" x14ac:dyDescent="0.25">
      <c r="B65" s="103"/>
      <c r="C65" s="104"/>
      <c r="D65" s="105"/>
      <c r="E65" s="106"/>
      <c r="F65" s="107"/>
      <c r="G65" s="108" t="s">
        <v>412</v>
      </c>
      <c r="H65" s="109">
        <v>0</v>
      </c>
      <c r="I65" s="110"/>
      <c r="J65" s="111"/>
    </row>
    <row r="66" spans="1:11" s="123" customFormat="1" ht="20.100000000000001" customHeight="1" x14ac:dyDescent="0.25">
      <c r="A66" s="112"/>
      <c r="B66" s="113">
        <v>44015</v>
      </c>
      <c r="C66" s="114">
        <v>0.90206018518518516</v>
      </c>
      <c r="D66" s="115" t="s">
        <v>381</v>
      </c>
      <c r="E66" s="116" t="s">
        <v>482</v>
      </c>
      <c r="F66" s="117" t="s">
        <v>483</v>
      </c>
      <c r="G66" s="118" t="s">
        <v>484</v>
      </c>
      <c r="H66" s="119"/>
      <c r="I66" s="120">
        <v>2</v>
      </c>
      <c r="J66" s="121">
        <v>20000</v>
      </c>
      <c r="K66" s="122"/>
    </row>
    <row r="67" spans="1:11" s="123" customFormat="1" ht="20.100000000000001" customHeight="1" x14ac:dyDescent="0.25">
      <c r="A67" s="112"/>
      <c r="B67" s="124">
        <v>44027</v>
      </c>
      <c r="C67" s="125">
        <v>0.92163194444444452</v>
      </c>
      <c r="D67" s="126" t="s">
        <v>485</v>
      </c>
      <c r="E67" s="127" t="s">
        <v>486</v>
      </c>
      <c r="F67" s="117" t="s">
        <v>483</v>
      </c>
      <c r="G67" s="118" t="s">
        <v>487</v>
      </c>
      <c r="H67" s="119"/>
      <c r="I67" s="120">
        <v>2</v>
      </c>
      <c r="J67" s="121">
        <v>10900</v>
      </c>
      <c r="K67" s="122"/>
    </row>
    <row r="68" spans="1:11" s="123" customFormat="1" ht="20.100000000000001" customHeight="1" x14ac:dyDescent="0.25">
      <c r="A68" s="112"/>
      <c r="B68" s="124">
        <v>44028</v>
      </c>
      <c r="C68" s="125">
        <v>0.90788194444444448</v>
      </c>
      <c r="D68" s="126" t="s">
        <v>385</v>
      </c>
      <c r="E68" s="127" t="s">
        <v>406</v>
      </c>
      <c r="F68" s="117" t="s">
        <v>415</v>
      </c>
      <c r="G68" s="118" t="s">
        <v>488</v>
      </c>
      <c r="H68" s="119"/>
      <c r="I68" s="120">
        <v>2</v>
      </c>
      <c r="J68" s="121">
        <v>53000</v>
      </c>
      <c r="K68" s="122"/>
    </row>
    <row r="69" spans="1:11" s="123" customFormat="1" ht="20.100000000000001" customHeight="1" x14ac:dyDescent="0.25">
      <c r="A69" s="112"/>
      <c r="B69" s="124">
        <v>44035</v>
      </c>
      <c r="C69" s="125"/>
      <c r="D69" s="126" t="s">
        <v>489</v>
      </c>
      <c r="E69" s="127"/>
      <c r="F69" s="117" t="s">
        <v>490</v>
      </c>
      <c r="G69" s="118" t="s">
        <v>491</v>
      </c>
      <c r="H69" s="119"/>
      <c r="I69" s="120">
        <v>1</v>
      </c>
      <c r="J69" s="121">
        <v>50000</v>
      </c>
      <c r="K69" s="122"/>
    </row>
    <row r="70" spans="1:11" s="123" customFormat="1" ht="20.100000000000001" customHeight="1" x14ac:dyDescent="0.25">
      <c r="A70" s="112"/>
      <c r="B70" s="124">
        <v>44035</v>
      </c>
      <c r="C70" s="125">
        <v>0.99222222222222223</v>
      </c>
      <c r="D70" s="126" t="s">
        <v>419</v>
      </c>
      <c r="E70" s="127" t="s">
        <v>492</v>
      </c>
      <c r="F70" s="117" t="s">
        <v>493</v>
      </c>
      <c r="G70" s="118" t="s">
        <v>487</v>
      </c>
      <c r="H70" s="119"/>
      <c r="I70" s="120">
        <v>4</v>
      </c>
      <c r="J70" s="121">
        <v>61000</v>
      </c>
      <c r="K70" s="122"/>
    </row>
    <row r="71" spans="1:11" s="123" customFormat="1" ht="20.100000000000001" customHeight="1" x14ac:dyDescent="0.25">
      <c r="A71" s="112"/>
      <c r="B71" s="124">
        <v>44037</v>
      </c>
      <c r="C71" s="125">
        <v>0.97203703703703714</v>
      </c>
      <c r="D71" s="126" t="s">
        <v>381</v>
      </c>
      <c r="E71" s="127" t="s">
        <v>494</v>
      </c>
      <c r="F71" s="117" t="s">
        <v>495</v>
      </c>
      <c r="G71" s="118" t="s">
        <v>487</v>
      </c>
      <c r="H71" s="119"/>
      <c r="I71" s="120">
        <v>2</v>
      </c>
      <c r="J71" s="121">
        <v>50000</v>
      </c>
      <c r="K71" s="122"/>
    </row>
    <row r="72" spans="1:11" s="134" customFormat="1" ht="20.100000000000001" customHeight="1" x14ac:dyDescent="0.25">
      <c r="A72" s="128"/>
      <c r="B72" s="129">
        <v>44041</v>
      </c>
      <c r="C72" s="130">
        <v>0.56827546296296294</v>
      </c>
      <c r="D72" s="131" t="s">
        <v>496</v>
      </c>
      <c r="E72" s="132" t="s">
        <v>497</v>
      </c>
      <c r="F72" s="117" t="s">
        <v>498</v>
      </c>
      <c r="G72" s="118" t="s">
        <v>484</v>
      </c>
      <c r="H72" s="119"/>
      <c r="I72" s="120">
        <v>3</v>
      </c>
      <c r="J72" s="121">
        <v>54500</v>
      </c>
      <c r="K72" s="133"/>
    </row>
    <row r="73" spans="1:11" s="78" customFormat="1" ht="20.100000000000001" customHeight="1" x14ac:dyDescent="0.25">
      <c r="B73" s="94" t="s">
        <v>499</v>
      </c>
      <c r="C73" s="95"/>
      <c r="D73" s="96"/>
      <c r="E73" s="97"/>
      <c r="F73" s="98"/>
      <c r="G73" s="99" t="s">
        <v>411</v>
      </c>
      <c r="H73" s="100">
        <v>6</v>
      </c>
      <c r="I73" s="135" t="s">
        <v>500</v>
      </c>
      <c r="J73" s="136">
        <f>SUM(J66:J72)</f>
        <v>299400</v>
      </c>
      <c r="K73" s="93"/>
    </row>
    <row r="74" spans="1:11" s="78" customFormat="1" ht="20.100000000000001" customHeight="1" x14ac:dyDescent="0.25">
      <c r="B74" s="103"/>
      <c r="C74" s="104"/>
      <c r="D74" s="105"/>
      <c r="E74" s="106"/>
      <c r="F74" s="107"/>
      <c r="G74" s="108" t="s">
        <v>501</v>
      </c>
      <c r="H74" s="109">
        <v>1</v>
      </c>
      <c r="I74" s="137"/>
      <c r="J74" s="138"/>
    </row>
    <row r="75" spans="1:11" s="78" customFormat="1" ht="20.100000000000001" customHeight="1" x14ac:dyDescent="0.25">
      <c r="B75" s="113">
        <v>44044</v>
      </c>
      <c r="C75" s="114">
        <v>0.82459490740740737</v>
      </c>
      <c r="D75" s="115" t="s">
        <v>381</v>
      </c>
      <c r="E75" s="116" t="s">
        <v>475</v>
      </c>
      <c r="F75" s="117" t="s">
        <v>404</v>
      </c>
      <c r="G75" s="118" t="s">
        <v>502</v>
      </c>
      <c r="H75" s="119"/>
      <c r="I75" s="120">
        <v>4</v>
      </c>
      <c r="J75" s="121">
        <v>89000</v>
      </c>
      <c r="K75" s="93"/>
    </row>
    <row r="76" spans="1:11" s="78" customFormat="1" ht="20.100000000000001" customHeight="1" x14ac:dyDescent="0.25">
      <c r="B76" s="124">
        <v>44046</v>
      </c>
      <c r="C76" s="125">
        <v>0.74298611111111112</v>
      </c>
      <c r="D76" s="126" t="s">
        <v>419</v>
      </c>
      <c r="E76" s="127" t="s">
        <v>503</v>
      </c>
      <c r="F76" s="117" t="s">
        <v>493</v>
      </c>
      <c r="G76" s="118" t="s">
        <v>484</v>
      </c>
      <c r="H76" s="119"/>
      <c r="I76" s="120">
        <v>2</v>
      </c>
      <c r="J76" s="121">
        <v>30000</v>
      </c>
      <c r="K76" s="93"/>
    </row>
    <row r="77" spans="1:11" s="78" customFormat="1" ht="20.100000000000001" customHeight="1" x14ac:dyDescent="0.25">
      <c r="B77" s="124">
        <v>44048</v>
      </c>
      <c r="C77" s="125">
        <v>0.74003472222222222</v>
      </c>
      <c r="D77" s="126" t="s">
        <v>381</v>
      </c>
      <c r="E77" s="127" t="s">
        <v>504</v>
      </c>
      <c r="F77" s="117" t="s">
        <v>407</v>
      </c>
      <c r="G77" s="118" t="s">
        <v>487</v>
      </c>
      <c r="H77" s="119"/>
      <c r="I77" s="120">
        <v>2</v>
      </c>
      <c r="J77" s="121">
        <v>43000</v>
      </c>
      <c r="K77" s="93"/>
    </row>
    <row r="78" spans="1:11" s="78" customFormat="1" ht="20.100000000000001" customHeight="1" x14ac:dyDescent="0.25">
      <c r="B78" s="124">
        <v>44048</v>
      </c>
      <c r="C78" s="125">
        <v>0.97222222222222221</v>
      </c>
      <c r="D78" s="126" t="s">
        <v>419</v>
      </c>
      <c r="E78" s="127" t="s">
        <v>505</v>
      </c>
      <c r="F78" s="117" t="s">
        <v>506</v>
      </c>
      <c r="G78" s="118" t="s">
        <v>487</v>
      </c>
      <c r="H78" s="119"/>
      <c r="I78" s="120">
        <v>2</v>
      </c>
      <c r="J78" s="121">
        <v>18000</v>
      </c>
      <c r="K78" s="93"/>
    </row>
    <row r="79" spans="1:11" s="78" customFormat="1" ht="20.100000000000001" customHeight="1" x14ac:dyDescent="0.25">
      <c r="B79" s="124">
        <v>44060</v>
      </c>
      <c r="C79" s="125">
        <v>0.61255787037037035</v>
      </c>
      <c r="D79" s="126" t="s">
        <v>377</v>
      </c>
      <c r="E79" s="127" t="s">
        <v>507</v>
      </c>
      <c r="F79" s="117" t="s">
        <v>440</v>
      </c>
      <c r="G79" s="118" t="s">
        <v>508</v>
      </c>
      <c r="H79" s="119"/>
      <c r="I79" s="120">
        <v>2</v>
      </c>
      <c r="J79" s="121">
        <v>47000</v>
      </c>
      <c r="K79" s="93"/>
    </row>
    <row r="80" spans="1:11" s="78" customFormat="1" ht="20.100000000000001" customHeight="1" x14ac:dyDescent="0.25">
      <c r="B80" s="124">
        <v>44061</v>
      </c>
      <c r="C80" s="125">
        <v>0.69027777777777777</v>
      </c>
      <c r="D80" s="126" t="s">
        <v>509</v>
      </c>
      <c r="E80" s="127" t="s">
        <v>510</v>
      </c>
      <c r="F80" s="117" t="s">
        <v>404</v>
      </c>
      <c r="G80" s="118" t="s">
        <v>484</v>
      </c>
      <c r="H80" s="119"/>
      <c r="I80" s="120">
        <v>6</v>
      </c>
      <c r="J80" s="121">
        <v>48900</v>
      </c>
      <c r="K80" s="93"/>
    </row>
    <row r="81" spans="2:11" s="78" customFormat="1" ht="20.100000000000001" customHeight="1" x14ac:dyDescent="0.25">
      <c r="B81" s="124">
        <v>44061</v>
      </c>
      <c r="C81" s="125">
        <v>0.91024305555555562</v>
      </c>
      <c r="D81" s="126" t="s">
        <v>511</v>
      </c>
      <c r="E81" s="127" t="s">
        <v>512</v>
      </c>
      <c r="F81" s="117" t="s">
        <v>483</v>
      </c>
      <c r="G81" s="118" t="s">
        <v>513</v>
      </c>
      <c r="H81" s="119"/>
      <c r="I81" s="120">
        <v>2</v>
      </c>
      <c r="J81" s="121">
        <v>31000</v>
      </c>
      <c r="K81" s="93"/>
    </row>
    <row r="82" spans="2:11" s="78" customFormat="1" ht="20.100000000000001" customHeight="1" x14ac:dyDescent="0.25">
      <c r="B82" s="124">
        <v>44062</v>
      </c>
      <c r="C82" s="125">
        <v>0.91180555555555554</v>
      </c>
      <c r="D82" s="126" t="s">
        <v>419</v>
      </c>
      <c r="E82" s="127" t="s">
        <v>514</v>
      </c>
      <c r="F82" s="117" t="s">
        <v>515</v>
      </c>
      <c r="G82" s="118" t="s">
        <v>508</v>
      </c>
      <c r="H82" s="119"/>
      <c r="I82" s="120">
        <v>2</v>
      </c>
      <c r="J82" s="121">
        <v>29000</v>
      </c>
      <c r="K82" s="93"/>
    </row>
    <row r="83" spans="2:11" s="78" customFormat="1" ht="20.100000000000001" customHeight="1" x14ac:dyDescent="0.25">
      <c r="B83" s="129">
        <v>44070</v>
      </c>
      <c r="C83" s="130">
        <v>0.77712962962962961</v>
      </c>
      <c r="D83" s="131" t="s">
        <v>385</v>
      </c>
      <c r="E83" s="132" t="s">
        <v>516</v>
      </c>
      <c r="F83" s="117" t="s">
        <v>415</v>
      </c>
      <c r="G83" s="118" t="s">
        <v>513</v>
      </c>
      <c r="H83" s="119"/>
      <c r="I83" s="120">
        <v>2</v>
      </c>
      <c r="J83" s="121">
        <v>29000</v>
      </c>
      <c r="K83" s="93"/>
    </row>
    <row r="84" spans="2:11" s="78" customFormat="1" ht="20.100000000000001" customHeight="1" x14ac:dyDescent="0.25">
      <c r="B84" s="94" t="s">
        <v>517</v>
      </c>
      <c r="C84" s="139"/>
      <c r="D84" s="96"/>
      <c r="E84" s="97"/>
      <c r="F84" s="98"/>
      <c r="G84" s="99" t="s">
        <v>518</v>
      </c>
      <c r="H84" s="100">
        <v>9</v>
      </c>
      <c r="I84" s="135" t="s">
        <v>500</v>
      </c>
      <c r="J84" s="136">
        <f>SUM(J75:J83)</f>
        <v>364900</v>
      </c>
      <c r="K84" s="93"/>
    </row>
    <row r="85" spans="2:11" s="78" customFormat="1" ht="20.100000000000001" customHeight="1" x14ac:dyDescent="0.25">
      <c r="B85" s="103"/>
      <c r="C85" s="104"/>
      <c r="D85" s="105"/>
      <c r="E85" s="106"/>
      <c r="F85" s="107"/>
      <c r="G85" s="108" t="s">
        <v>370</v>
      </c>
      <c r="H85" s="109">
        <v>0</v>
      </c>
      <c r="I85" s="137"/>
      <c r="J85" s="138"/>
    </row>
    <row r="86" spans="2:11" s="78" customFormat="1" ht="20.100000000000001" customHeight="1" x14ac:dyDescent="0.25">
      <c r="B86" s="84">
        <v>44083</v>
      </c>
      <c r="C86" s="85">
        <v>0.5696296296296296</v>
      </c>
      <c r="D86" s="86" t="s">
        <v>519</v>
      </c>
      <c r="E86" s="87" t="s">
        <v>520</v>
      </c>
      <c r="F86" s="88" t="s">
        <v>483</v>
      </c>
      <c r="G86" s="118" t="s">
        <v>508</v>
      </c>
      <c r="H86" s="119"/>
      <c r="I86" s="91">
        <v>2</v>
      </c>
      <c r="J86" s="92">
        <v>46000</v>
      </c>
      <c r="K86" s="93"/>
    </row>
    <row r="87" spans="2:11" s="78" customFormat="1" ht="20.100000000000001" customHeight="1" x14ac:dyDescent="0.25">
      <c r="B87" s="84">
        <v>44094</v>
      </c>
      <c r="C87" s="85">
        <v>0.9243055555555556</v>
      </c>
      <c r="D87" s="86" t="s">
        <v>521</v>
      </c>
      <c r="E87" s="87" t="s">
        <v>522</v>
      </c>
      <c r="F87" s="88" t="s">
        <v>423</v>
      </c>
      <c r="G87" s="118" t="s">
        <v>484</v>
      </c>
      <c r="H87" s="119"/>
      <c r="I87" s="91">
        <v>2</v>
      </c>
      <c r="J87" s="92">
        <v>47000</v>
      </c>
      <c r="K87" s="93"/>
    </row>
    <row r="88" spans="2:11" s="78" customFormat="1" ht="20.100000000000001" customHeight="1" x14ac:dyDescent="0.25">
      <c r="B88" s="84">
        <v>44097</v>
      </c>
      <c r="C88" s="85">
        <v>0.87675925925925924</v>
      </c>
      <c r="D88" s="86" t="s">
        <v>523</v>
      </c>
      <c r="E88" s="87" t="s">
        <v>480</v>
      </c>
      <c r="F88" s="88" t="s">
        <v>423</v>
      </c>
      <c r="G88" s="118" t="s">
        <v>502</v>
      </c>
      <c r="H88" s="119"/>
      <c r="I88" s="91">
        <v>4</v>
      </c>
      <c r="J88" s="92">
        <v>95000</v>
      </c>
      <c r="K88" s="93"/>
    </row>
    <row r="89" spans="2:11" s="78" customFormat="1" ht="20.100000000000001" customHeight="1" x14ac:dyDescent="0.25">
      <c r="B89" s="84">
        <v>44099</v>
      </c>
      <c r="C89" s="85">
        <v>0.7713078703703703</v>
      </c>
      <c r="D89" s="86" t="s">
        <v>524</v>
      </c>
      <c r="E89" s="87" t="s">
        <v>525</v>
      </c>
      <c r="F89" s="88" t="s">
        <v>483</v>
      </c>
      <c r="G89" s="118" t="s">
        <v>502</v>
      </c>
      <c r="H89" s="119"/>
      <c r="I89" s="91">
        <v>2</v>
      </c>
      <c r="J89" s="92">
        <v>27000</v>
      </c>
      <c r="K89" s="93"/>
    </row>
    <row r="90" spans="2:11" s="78" customFormat="1" ht="20.100000000000001" customHeight="1" x14ac:dyDescent="0.25">
      <c r="B90" s="84">
        <v>44102</v>
      </c>
      <c r="C90" s="85">
        <v>0.9916666666666667</v>
      </c>
      <c r="D90" s="86" t="s">
        <v>526</v>
      </c>
      <c r="E90" s="87" t="s">
        <v>522</v>
      </c>
      <c r="F90" s="88" t="s">
        <v>527</v>
      </c>
      <c r="G90" s="118" t="s">
        <v>484</v>
      </c>
      <c r="H90" s="119"/>
      <c r="I90" s="91">
        <v>14</v>
      </c>
      <c r="J90" s="92">
        <v>224000</v>
      </c>
      <c r="K90" s="93"/>
    </row>
    <row r="91" spans="2:11" s="78" customFormat="1" ht="20.100000000000001" customHeight="1" x14ac:dyDescent="0.25">
      <c r="B91" s="84">
        <v>44103</v>
      </c>
      <c r="C91" s="85">
        <v>0.8253125</v>
      </c>
      <c r="D91" s="86" t="s">
        <v>528</v>
      </c>
      <c r="E91" s="87" t="s">
        <v>480</v>
      </c>
      <c r="F91" s="88" t="s">
        <v>438</v>
      </c>
      <c r="G91" s="118" t="s">
        <v>488</v>
      </c>
      <c r="H91" s="119"/>
      <c r="I91" s="91">
        <v>4</v>
      </c>
      <c r="J91" s="92">
        <v>120000</v>
      </c>
      <c r="K91" s="93"/>
    </row>
    <row r="92" spans="2:11" s="78" customFormat="1" ht="20.100000000000001" customHeight="1" x14ac:dyDescent="0.25">
      <c r="B92" s="94" t="s">
        <v>529</v>
      </c>
      <c r="C92" s="139"/>
      <c r="D92" s="96"/>
      <c r="E92" s="97"/>
      <c r="F92" s="98"/>
      <c r="G92" s="99" t="s">
        <v>369</v>
      </c>
      <c r="H92" s="100">
        <v>6</v>
      </c>
      <c r="I92" s="135" t="s">
        <v>530</v>
      </c>
      <c r="J92" s="136">
        <f>SUM(J86:J91)</f>
        <v>559000</v>
      </c>
      <c r="K92" s="93"/>
    </row>
    <row r="93" spans="2:11" s="78" customFormat="1" ht="20.100000000000001" customHeight="1" x14ac:dyDescent="0.25">
      <c r="B93" s="103"/>
      <c r="C93" s="104"/>
      <c r="D93" s="105"/>
      <c r="E93" s="106"/>
      <c r="F93" s="107"/>
      <c r="G93" s="108" t="s">
        <v>370</v>
      </c>
      <c r="H93" s="109">
        <v>0</v>
      </c>
      <c r="I93" s="137"/>
      <c r="J93" s="138"/>
    </row>
    <row r="94" spans="2:11" s="78" customFormat="1" ht="20.100000000000001" customHeight="1" x14ac:dyDescent="0.25">
      <c r="B94" s="84">
        <v>44127</v>
      </c>
      <c r="C94" s="85">
        <v>0.83888888888888891</v>
      </c>
      <c r="D94" s="86" t="s">
        <v>531</v>
      </c>
      <c r="E94" s="87" t="s">
        <v>532</v>
      </c>
      <c r="F94" s="88" t="s">
        <v>415</v>
      </c>
      <c r="G94" s="118" t="s">
        <v>508</v>
      </c>
      <c r="H94" s="119"/>
      <c r="I94" s="91">
        <v>2</v>
      </c>
      <c r="J94" s="92">
        <v>24000</v>
      </c>
      <c r="K94" s="93"/>
    </row>
    <row r="95" spans="2:11" s="78" customFormat="1" ht="20.100000000000001" customHeight="1" x14ac:dyDescent="0.25">
      <c r="B95" s="84">
        <v>44131</v>
      </c>
      <c r="C95" s="85">
        <v>0.5857175925925926</v>
      </c>
      <c r="D95" s="86" t="s">
        <v>533</v>
      </c>
      <c r="E95" s="87" t="s">
        <v>534</v>
      </c>
      <c r="F95" s="88" t="s">
        <v>495</v>
      </c>
      <c r="G95" s="118" t="s">
        <v>508</v>
      </c>
      <c r="H95" s="119"/>
      <c r="I95" s="91">
        <v>3</v>
      </c>
      <c r="J95" s="92">
        <v>87000</v>
      </c>
      <c r="K95" s="93"/>
    </row>
    <row r="96" spans="2:11" s="78" customFormat="1" ht="20.100000000000001" customHeight="1" x14ac:dyDescent="0.25">
      <c r="B96" s="84">
        <v>44133</v>
      </c>
      <c r="C96" s="85">
        <v>0.9838541666666667</v>
      </c>
      <c r="D96" s="86" t="s">
        <v>535</v>
      </c>
      <c r="E96" s="87" t="s">
        <v>536</v>
      </c>
      <c r="F96" s="88" t="s">
        <v>495</v>
      </c>
      <c r="G96" s="118" t="s">
        <v>488</v>
      </c>
      <c r="H96" s="119"/>
      <c r="I96" s="91">
        <v>7</v>
      </c>
      <c r="J96" s="92">
        <v>124000</v>
      </c>
      <c r="K96" s="93"/>
    </row>
    <row r="97" spans="2:11" s="78" customFormat="1" ht="20.100000000000001" customHeight="1" x14ac:dyDescent="0.25">
      <c r="B97" s="94" t="s">
        <v>537</v>
      </c>
      <c r="C97" s="139"/>
      <c r="D97" s="96"/>
      <c r="E97" s="97"/>
      <c r="F97" s="98"/>
      <c r="G97" s="99" t="s">
        <v>369</v>
      </c>
      <c r="H97" s="100">
        <v>3</v>
      </c>
      <c r="I97" s="135" t="s">
        <v>538</v>
      </c>
      <c r="J97" s="136">
        <f>SUM(J94:J96)</f>
        <v>235000</v>
      </c>
      <c r="K97" s="93"/>
    </row>
    <row r="98" spans="2:11" s="78" customFormat="1" ht="20.100000000000001" customHeight="1" x14ac:dyDescent="0.25">
      <c r="B98" s="103"/>
      <c r="C98" s="104"/>
      <c r="D98" s="105"/>
      <c r="E98" s="106"/>
      <c r="F98" s="107"/>
      <c r="G98" s="108" t="s">
        <v>539</v>
      </c>
      <c r="H98" s="109">
        <v>0</v>
      </c>
      <c r="I98" s="137"/>
      <c r="J98" s="138"/>
    </row>
    <row r="99" spans="2:11" s="78" customFormat="1" ht="20.100000000000001" customHeight="1" x14ac:dyDescent="0.25">
      <c r="B99" s="84">
        <v>44142</v>
      </c>
      <c r="C99" s="85">
        <v>0.78828703703703706</v>
      </c>
      <c r="D99" s="86" t="s">
        <v>540</v>
      </c>
      <c r="E99" s="87" t="s">
        <v>541</v>
      </c>
      <c r="F99" s="88" t="s">
        <v>542</v>
      </c>
      <c r="G99" s="118" t="s">
        <v>508</v>
      </c>
      <c r="H99" s="119"/>
      <c r="I99" s="91">
        <v>2</v>
      </c>
      <c r="J99" s="92">
        <v>52400</v>
      </c>
      <c r="K99" s="93"/>
    </row>
    <row r="100" spans="2:11" s="78" customFormat="1" ht="20.100000000000001" customHeight="1" x14ac:dyDescent="0.25">
      <c r="B100" s="84">
        <v>44142</v>
      </c>
      <c r="C100" s="85"/>
      <c r="D100" s="86" t="s">
        <v>543</v>
      </c>
      <c r="E100" s="87"/>
      <c r="F100" s="88" t="s">
        <v>544</v>
      </c>
      <c r="G100" s="118" t="s">
        <v>545</v>
      </c>
      <c r="H100" s="119"/>
      <c r="I100" s="91">
        <v>1</v>
      </c>
      <c r="J100" s="92">
        <v>50000</v>
      </c>
      <c r="K100" s="93"/>
    </row>
    <row r="101" spans="2:11" s="78" customFormat="1" ht="20.100000000000001" customHeight="1" x14ac:dyDescent="0.25">
      <c r="B101" s="84">
        <v>44145</v>
      </c>
      <c r="C101" s="85">
        <v>0.53658564814814813</v>
      </c>
      <c r="D101" s="86" t="s">
        <v>546</v>
      </c>
      <c r="E101" s="87" t="s">
        <v>547</v>
      </c>
      <c r="F101" s="88" t="s">
        <v>548</v>
      </c>
      <c r="G101" s="118" t="s">
        <v>513</v>
      </c>
      <c r="H101" s="119"/>
      <c r="I101" s="91">
        <v>8</v>
      </c>
      <c r="J101" s="92">
        <v>200000</v>
      </c>
      <c r="K101" s="93"/>
    </row>
    <row r="102" spans="2:11" s="78" customFormat="1" ht="20.100000000000001" customHeight="1" x14ac:dyDescent="0.25">
      <c r="B102" s="84">
        <v>44146</v>
      </c>
      <c r="C102" s="85">
        <v>0.51986111111111111</v>
      </c>
      <c r="D102" s="86" t="s">
        <v>549</v>
      </c>
      <c r="E102" s="87" t="s">
        <v>478</v>
      </c>
      <c r="F102" s="88" t="s">
        <v>490</v>
      </c>
      <c r="G102" s="118" t="s">
        <v>513</v>
      </c>
      <c r="H102" s="119"/>
      <c r="I102" s="91">
        <v>3</v>
      </c>
      <c r="J102" s="92">
        <v>22000</v>
      </c>
      <c r="K102" s="93"/>
    </row>
    <row r="103" spans="2:11" s="78" customFormat="1" ht="20.100000000000001" customHeight="1" x14ac:dyDescent="0.25">
      <c r="B103" s="84">
        <v>44148</v>
      </c>
      <c r="C103" s="85">
        <v>0.53967592592592595</v>
      </c>
      <c r="D103" s="86" t="s">
        <v>550</v>
      </c>
      <c r="E103" s="87" t="s">
        <v>472</v>
      </c>
      <c r="F103" s="88" t="s">
        <v>551</v>
      </c>
      <c r="G103" s="118" t="s">
        <v>488</v>
      </c>
      <c r="H103" s="119"/>
      <c r="I103" s="91">
        <v>7</v>
      </c>
      <c r="J103" s="92">
        <v>67000</v>
      </c>
      <c r="K103" s="93"/>
    </row>
    <row r="104" spans="2:11" s="78" customFormat="1" ht="20.100000000000001" customHeight="1" x14ac:dyDescent="0.25">
      <c r="B104" s="84">
        <v>44148</v>
      </c>
      <c r="C104" s="85">
        <v>0.70486111111111116</v>
      </c>
      <c r="D104" s="86" t="s">
        <v>552</v>
      </c>
      <c r="E104" s="87" t="s">
        <v>553</v>
      </c>
      <c r="F104" s="88" t="s">
        <v>404</v>
      </c>
      <c r="G104" s="118" t="s">
        <v>508</v>
      </c>
      <c r="H104" s="119"/>
      <c r="I104" s="91">
        <v>16</v>
      </c>
      <c r="J104" s="92">
        <v>173500</v>
      </c>
      <c r="K104" s="93"/>
    </row>
    <row r="105" spans="2:11" s="78" customFormat="1" ht="20.100000000000001" customHeight="1" x14ac:dyDescent="0.25">
      <c r="B105" s="84">
        <v>44151</v>
      </c>
      <c r="C105" s="85">
        <v>0.52803240740740742</v>
      </c>
      <c r="D105" s="86" t="s">
        <v>554</v>
      </c>
      <c r="E105" s="87" t="s">
        <v>478</v>
      </c>
      <c r="F105" s="88" t="s">
        <v>555</v>
      </c>
      <c r="G105" s="118" t="s">
        <v>513</v>
      </c>
      <c r="H105" s="119"/>
      <c r="I105" s="91">
        <v>8</v>
      </c>
      <c r="J105" s="92">
        <v>53000</v>
      </c>
      <c r="K105" s="93"/>
    </row>
    <row r="106" spans="2:11" s="78" customFormat="1" ht="20.100000000000001" customHeight="1" x14ac:dyDescent="0.25">
      <c r="B106" s="84">
        <v>44159</v>
      </c>
      <c r="C106" s="85">
        <v>0.54958333333333331</v>
      </c>
      <c r="D106" s="86" t="s">
        <v>556</v>
      </c>
      <c r="E106" s="87" t="s">
        <v>478</v>
      </c>
      <c r="F106" s="88" t="s">
        <v>498</v>
      </c>
      <c r="G106" s="118" t="s">
        <v>513</v>
      </c>
      <c r="H106" s="119"/>
      <c r="I106" s="91">
        <v>4</v>
      </c>
      <c r="J106" s="92">
        <v>31000</v>
      </c>
      <c r="K106" s="93"/>
    </row>
    <row r="107" spans="2:11" s="78" customFormat="1" ht="20.100000000000001" customHeight="1" x14ac:dyDescent="0.25">
      <c r="B107" s="84">
        <v>44161</v>
      </c>
      <c r="C107" s="85">
        <v>0.52013888888888882</v>
      </c>
      <c r="D107" s="86" t="s">
        <v>557</v>
      </c>
      <c r="E107" s="87" t="s">
        <v>558</v>
      </c>
      <c r="F107" s="88" t="s">
        <v>423</v>
      </c>
      <c r="G107" s="118" t="s">
        <v>508</v>
      </c>
      <c r="H107" s="119"/>
      <c r="I107" s="91">
        <v>3</v>
      </c>
      <c r="J107" s="92">
        <v>45400</v>
      </c>
      <c r="K107" s="93"/>
    </row>
    <row r="108" spans="2:11" s="78" customFormat="1" ht="20.100000000000001" customHeight="1" x14ac:dyDescent="0.25">
      <c r="B108" s="94" t="s">
        <v>559</v>
      </c>
      <c r="C108" s="139"/>
      <c r="D108" s="96"/>
      <c r="E108" s="97"/>
      <c r="F108" s="98"/>
      <c r="G108" s="99" t="s">
        <v>369</v>
      </c>
      <c r="H108" s="100">
        <v>8</v>
      </c>
      <c r="I108" s="135" t="s">
        <v>538</v>
      </c>
      <c r="J108" s="136">
        <f>SUM(J99:J107)</f>
        <v>694300</v>
      </c>
      <c r="K108" s="93"/>
    </row>
    <row r="109" spans="2:11" s="78" customFormat="1" ht="20.100000000000001" customHeight="1" x14ac:dyDescent="0.25">
      <c r="B109" s="103"/>
      <c r="C109" s="104"/>
      <c r="D109" s="105"/>
      <c r="E109" s="106"/>
      <c r="F109" s="107"/>
      <c r="G109" s="108" t="s">
        <v>539</v>
      </c>
      <c r="H109" s="109">
        <v>1</v>
      </c>
      <c r="I109" s="137"/>
      <c r="J109" s="138"/>
    </row>
    <row r="110" spans="2:11" s="78" customFormat="1" ht="20.100000000000001" customHeight="1" x14ac:dyDescent="0.25">
      <c r="B110" s="84">
        <v>44166</v>
      </c>
      <c r="C110" s="85">
        <v>0.51380787037037035</v>
      </c>
      <c r="D110" s="86" t="s">
        <v>560</v>
      </c>
      <c r="E110" s="87" t="s">
        <v>561</v>
      </c>
      <c r="F110" s="88" t="s">
        <v>562</v>
      </c>
      <c r="G110" s="118" t="s">
        <v>502</v>
      </c>
      <c r="H110" s="119"/>
      <c r="I110" s="91">
        <v>7</v>
      </c>
      <c r="J110" s="92">
        <v>35000</v>
      </c>
      <c r="K110" s="93"/>
    </row>
    <row r="111" spans="2:11" s="78" customFormat="1" ht="20.100000000000001" customHeight="1" x14ac:dyDescent="0.25">
      <c r="B111" s="84">
        <v>44182</v>
      </c>
      <c r="C111" s="85">
        <v>0.75784722222222223</v>
      </c>
      <c r="D111" s="86" t="s">
        <v>563</v>
      </c>
      <c r="E111" s="87" t="s">
        <v>504</v>
      </c>
      <c r="F111" s="88" t="s">
        <v>564</v>
      </c>
      <c r="G111" s="118" t="s">
        <v>508</v>
      </c>
      <c r="H111" s="119"/>
      <c r="I111" s="91">
        <v>5</v>
      </c>
      <c r="J111" s="92">
        <v>45000</v>
      </c>
      <c r="K111" s="93"/>
    </row>
    <row r="112" spans="2:11" s="78" customFormat="1" ht="20.100000000000001" customHeight="1" x14ac:dyDescent="0.25">
      <c r="B112" s="84">
        <v>44188</v>
      </c>
      <c r="C112" s="85">
        <v>0.54333333333333333</v>
      </c>
      <c r="D112" s="86" t="s">
        <v>565</v>
      </c>
      <c r="E112" s="87" t="s">
        <v>478</v>
      </c>
      <c r="F112" s="88" t="s">
        <v>566</v>
      </c>
      <c r="G112" s="118" t="s">
        <v>508</v>
      </c>
      <c r="H112" s="119"/>
      <c r="I112" s="91">
        <v>3</v>
      </c>
      <c r="J112" s="92">
        <v>22000</v>
      </c>
      <c r="K112" s="93"/>
    </row>
    <row r="113" spans="2:11" s="78" customFormat="1" ht="20.100000000000001" customHeight="1" x14ac:dyDescent="0.25">
      <c r="B113" s="84">
        <v>44189</v>
      </c>
      <c r="C113" s="85">
        <v>0.50888888888888884</v>
      </c>
      <c r="D113" s="86" t="s">
        <v>567</v>
      </c>
      <c r="E113" s="87" t="s">
        <v>568</v>
      </c>
      <c r="F113" s="88" t="s">
        <v>569</v>
      </c>
      <c r="G113" s="118" t="s">
        <v>502</v>
      </c>
      <c r="H113" s="119"/>
      <c r="I113" s="91">
        <v>4</v>
      </c>
      <c r="J113" s="92">
        <v>42000</v>
      </c>
      <c r="K113" s="93"/>
    </row>
    <row r="114" spans="2:11" s="78" customFormat="1" ht="20.100000000000001" customHeight="1" x14ac:dyDescent="0.25">
      <c r="B114" s="84">
        <v>44194</v>
      </c>
      <c r="C114" s="85">
        <v>0.53827546296296302</v>
      </c>
      <c r="D114" s="86" t="s">
        <v>570</v>
      </c>
      <c r="E114" s="87" t="s">
        <v>478</v>
      </c>
      <c r="F114" s="88" t="s">
        <v>564</v>
      </c>
      <c r="G114" s="118" t="s">
        <v>488</v>
      </c>
      <c r="H114" s="119"/>
      <c r="I114" s="91">
        <v>4</v>
      </c>
      <c r="J114" s="92">
        <v>30000</v>
      </c>
      <c r="K114" s="93"/>
    </row>
    <row r="115" spans="2:11" s="78" customFormat="1" ht="20.100000000000001" customHeight="1" x14ac:dyDescent="0.25">
      <c r="B115" s="94" t="s">
        <v>571</v>
      </c>
      <c r="C115" s="139"/>
      <c r="D115" s="96"/>
      <c r="E115" s="97"/>
      <c r="F115" s="98"/>
      <c r="G115" s="99" t="s">
        <v>518</v>
      </c>
      <c r="H115" s="100">
        <v>5</v>
      </c>
      <c r="I115" s="135" t="s">
        <v>538</v>
      </c>
      <c r="J115" s="136">
        <f>SUM(J110:J114)</f>
        <v>174000</v>
      </c>
      <c r="K115" s="93"/>
    </row>
    <row r="116" spans="2:11" s="78" customFormat="1" ht="20.100000000000001" customHeight="1" x14ac:dyDescent="0.25">
      <c r="B116" s="103"/>
      <c r="C116" s="104"/>
      <c r="D116" s="105"/>
      <c r="E116" s="106"/>
      <c r="F116" s="107"/>
      <c r="G116" s="108" t="s">
        <v>539</v>
      </c>
      <c r="H116" s="109">
        <v>0</v>
      </c>
      <c r="I116" s="137"/>
      <c r="J116" s="138"/>
    </row>
    <row r="117" spans="2:11" s="78" customFormat="1" ht="20.100000000000001" customHeight="1" x14ac:dyDescent="0.25">
      <c r="B117" s="140" t="s">
        <v>572</v>
      </c>
      <c r="C117" s="141"/>
      <c r="D117" s="140"/>
      <c r="E117" s="142"/>
      <c r="F117" s="143"/>
      <c r="G117" s="10" t="s">
        <v>573</v>
      </c>
      <c r="H117" s="11">
        <f>SUM(H10,H21,H29,H45,H57,H64,H73,H84,H92,H97,H108,H115)</f>
        <v>83</v>
      </c>
      <c r="I117" s="144"/>
      <c r="J117" s="145">
        <f>SUM(J10,J21,J29,J45,J57,J64,J73,J84,J92,J97,J108)</f>
        <v>7077800</v>
      </c>
    </row>
    <row r="118" spans="2:11" s="78" customFormat="1" ht="20.100000000000001" customHeight="1" x14ac:dyDescent="0.25">
      <c r="B118" s="146"/>
      <c r="C118" s="147"/>
      <c r="D118" s="146"/>
      <c r="E118" s="148"/>
      <c r="F118" s="149"/>
      <c r="G118" s="12" t="s">
        <v>574</v>
      </c>
      <c r="H118" s="13">
        <f>SUM(H11,H22,H30,H46,H58,H65,H74,H85,H93,H98,H109,H116)</f>
        <v>5</v>
      </c>
      <c r="I118" s="150"/>
      <c r="J118" s="151"/>
    </row>
    <row r="119" spans="2:11" x14ac:dyDescent="0.25">
      <c r="J119" s="74" t="s">
        <v>575</v>
      </c>
    </row>
    <row r="123" spans="2:11" x14ac:dyDescent="0.25">
      <c r="F123" s="152"/>
    </row>
    <row r="124" spans="2:11" x14ac:dyDescent="0.25">
      <c r="F124" s="152"/>
    </row>
    <row r="125" spans="2:11" x14ac:dyDescent="0.25">
      <c r="F125" s="152"/>
    </row>
    <row r="126" spans="2:11" x14ac:dyDescent="0.25">
      <c r="F126" s="152"/>
    </row>
    <row r="127" spans="2:11" x14ac:dyDescent="0.25">
      <c r="F127" s="152"/>
    </row>
    <row r="128" spans="2:11" x14ac:dyDescent="0.25">
      <c r="F128" s="152"/>
    </row>
    <row r="129" spans="6:6" x14ac:dyDescent="0.25">
      <c r="F129" s="152"/>
    </row>
  </sheetData>
  <autoFilter ref="A4:K58">
    <filterColumn colId="6" showButton="0"/>
  </autoFilter>
  <mergeCells count="169">
    <mergeCell ref="J115:J116"/>
    <mergeCell ref="B117:B118"/>
    <mergeCell ref="C117:C118"/>
    <mergeCell ref="D117:D118"/>
    <mergeCell ref="E117:E118"/>
    <mergeCell ref="F117:F118"/>
    <mergeCell ref="I117:I118"/>
    <mergeCell ref="J117:J118"/>
    <mergeCell ref="G114:H114"/>
    <mergeCell ref="B115:B116"/>
    <mergeCell ref="D115:D116"/>
    <mergeCell ref="E115:E116"/>
    <mergeCell ref="F115:F116"/>
    <mergeCell ref="I115:I116"/>
    <mergeCell ref="I108:I109"/>
    <mergeCell ref="J108:J109"/>
    <mergeCell ref="G110:H110"/>
    <mergeCell ref="G111:H111"/>
    <mergeCell ref="G112:H112"/>
    <mergeCell ref="G113:H113"/>
    <mergeCell ref="G104:H104"/>
    <mergeCell ref="G105:H105"/>
    <mergeCell ref="G106:H106"/>
    <mergeCell ref="G107:H107"/>
    <mergeCell ref="B108:B109"/>
    <mergeCell ref="D108:D109"/>
    <mergeCell ref="E108:E109"/>
    <mergeCell ref="F108:F109"/>
    <mergeCell ref="J97:J98"/>
    <mergeCell ref="G99:H99"/>
    <mergeCell ref="G100:H100"/>
    <mergeCell ref="G101:H101"/>
    <mergeCell ref="G102:H102"/>
    <mergeCell ref="G103:H103"/>
    <mergeCell ref="I92:I93"/>
    <mergeCell ref="J92:J93"/>
    <mergeCell ref="G94:H94"/>
    <mergeCell ref="G95:H95"/>
    <mergeCell ref="G96:H96"/>
    <mergeCell ref="B97:B98"/>
    <mergeCell ref="D97:D98"/>
    <mergeCell ref="E97:E98"/>
    <mergeCell ref="F97:F98"/>
    <mergeCell ref="I97:I98"/>
    <mergeCell ref="G90:H90"/>
    <mergeCell ref="G91:H91"/>
    <mergeCell ref="B92:B93"/>
    <mergeCell ref="D92:D93"/>
    <mergeCell ref="E92:E93"/>
    <mergeCell ref="F92:F93"/>
    <mergeCell ref="I84:I85"/>
    <mergeCell ref="J84:J85"/>
    <mergeCell ref="G86:H86"/>
    <mergeCell ref="G87:H87"/>
    <mergeCell ref="G88:H88"/>
    <mergeCell ref="G89:H89"/>
    <mergeCell ref="G79:H79"/>
    <mergeCell ref="G80:H80"/>
    <mergeCell ref="G81:H81"/>
    <mergeCell ref="G82:H82"/>
    <mergeCell ref="G83:H83"/>
    <mergeCell ref="B84:B85"/>
    <mergeCell ref="D84:D85"/>
    <mergeCell ref="E84:E85"/>
    <mergeCell ref="F84:F85"/>
    <mergeCell ref="I73:I74"/>
    <mergeCell ref="J73:J74"/>
    <mergeCell ref="G75:H75"/>
    <mergeCell ref="G76:H76"/>
    <mergeCell ref="G77:H77"/>
    <mergeCell ref="G78:H78"/>
    <mergeCell ref="G70:H70"/>
    <mergeCell ref="G71:H71"/>
    <mergeCell ref="G72:H72"/>
    <mergeCell ref="B73:B74"/>
    <mergeCell ref="D73:D74"/>
    <mergeCell ref="E73:E74"/>
    <mergeCell ref="F73:F74"/>
    <mergeCell ref="I64:I65"/>
    <mergeCell ref="J64:J65"/>
    <mergeCell ref="G66:H66"/>
    <mergeCell ref="G67:H67"/>
    <mergeCell ref="G68:H68"/>
    <mergeCell ref="G69:H69"/>
    <mergeCell ref="G59:H59"/>
    <mergeCell ref="G60:H60"/>
    <mergeCell ref="G61:H61"/>
    <mergeCell ref="G62:H62"/>
    <mergeCell ref="G63:H63"/>
    <mergeCell ref="B64:B65"/>
    <mergeCell ref="D64:D65"/>
    <mergeCell ref="E64:E65"/>
    <mergeCell ref="F64:F65"/>
    <mergeCell ref="B57:B58"/>
    <mergeCell ref="D57:D58"/>
    <mergeCell ref="E57:E58"/>
    <mergeCell ref="F57:F58"/>
    <mergeCell ref="I57:I58"/>
    <mergeCell ref="J57:J58"/>
    <mergeCell ref="G51:H51"/>
    <mergeCell ref="G52:H52"/>
    <mergeCell ref="G53:H53"/>
    <mergeCell ref="G54:H54"/>
    <mergeCell ref="G55:H55"/>
    <mergeCell ref="G56:H56"/>
    <mergeCell ref="I45:I46"/>
    <mergeCell ref="J45:J46"/>
    <mergeCell ref="G47:H47"/>
    <mergeCell ref="G48:H48"/>
    <mergeCell ref="G49:H49"/>
    <mergeCell ref="G50:H50"/>
    <mergeCell ref="G41:H41"/>
    <mergeCell ref="G42:H42"/>
    <mergeCell ref="G43:H43"/>
    <mergeCell ref="G44:H44"/>
    <mergeCell ref="B45:B46"/>
    <mergeCell ref="D45:D46"/>
    <mergeCell ref="E45:E46"/>
    <mergeCell ref="F45:F46"/>
    <mergeCell ref="G35:H35"/>
    <mergeCell ref="G36:H36"/>
    <mergeCell ref="G37:H37"/>
    <mergeCell ref="G38:H38"/>
    <mergeCell ref="G39:H39"/>
    <mergeCell ref="G40:H40"/>
    <mergeCell ref="I29:I30"/>
    <mergeCell ref="J29:J30"/>
    <mergeCell ref="G31:H31"/>
    <mergeCell ref="G32:H32"/>
    <mergeCell ref="G33:H33"/>
    <mergeCell ref="G34:H34"/>
    <mergeCell ref="G27:H27"/>
    <mergeCell ref="G28:H28"/>
    <mergeCell ref="B29:B30"/>
    <mergeCell ref="D29:D30"/>
    <mergeCell ref="E29:E30"/>
    <mergeCell ref="F29:F30"/>
    <mergeCell ref="I21:I22"/>
    <mergeCell ref="J21:J22"/>
    <mergeCell ref="G23:H23"/>
    <mergeCell ref="G24:H24"/>
    <mergeCell ref="G25:H25"/>
    <mergeCell ref="G26:H26"/>
    <mergeCell ref="G17:H17"/>
    <mergeCell ref="G18:H18"/>
    <mergeCell ref="G19:H19"/>
    <mergeCell ref="G20:H20"/>
    <mergeCell ref="B21:B22"/>
    <mergeCell ref="D21:D22"/>
    <mergeCell ref="E21:E22"/>
    <mergeCell ref="F21:F22"/>
    <mergeCell ref="J10:J11"/>
    <mergeCell ref="G12:H12"/>
    <mergeCell ref="G13:H13"/>
    <mergeCell ref="G14:H14"/>
    <mergeCell ref="G15:H15"/>
    <mergeCell ref="G16:H16"/>
    <mergeCell ref="G9:H9"/>
    <mergeCell ref="B10:B11"/>
    <mergeCell ref="D10:D11"/>
    <mergeCell ref="E10:E11"/>
    <mergeCell ref="F10:F11"/>
    <mergeCell ref="I10:I11"/>
    <mergeCell ref="B2:J2"/>
    <mergeCell ref="G4:H4"/>
    <mergeCell ref="G5:H5"/>
    <mergeCell ref="G6:H6"/>
    <mergeCell ref="G7:H7"/>
    <mergeCell ref="G8:H8"/>
  </mergeCells>
  <phoneticPr fontId="5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2" fitToHeight="0" orientation="landscape" r:id="rId1"/>
  <rowBreaks count="3" manualBreakCount="3">
    <brk id="30" max="16383" man="1"/>
    <brk id="58" max="16383" man="1"/>
    <brk id="8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"/>
  <sheetViews>
    <sheetView view="pageBreakPreview" zoomScale="75" zoomScaleNormal="100" zoomScaleSheetLayoutView="75" workbookViewId="0">
      <selection activeCell="E127" sqref="E127"/>
    </sheetView>
  </sheetViews>
  <sheetFormatPr defaultColWidth="16.1640625" defaultRowHeight="13.5" x14ac:dyDescent="0.25"/>
  <cols>
    <col min="1" max="1" width="1" style="74" customWidth="1"/>
    <col min="2" max="3" width="15" style="74" customWidth="1"/>
    <col min="4" max="4" width="56.83203125" style="74" customWidth="1"/>
    <col min="5" max="5" width="45.5" style="74" customWidth="1"/>
    <col min="6" max="6" width="48.6640625" style="74" customWidth="1"/>
    <col min="7" max="7" width="9.6640625" style="74" customWidth="1"/>
    <col min="8" max="8" width="7.5" style="74" customWidth="1"/>
    <col min="9" max="9" width="10.83203125" style="74" customWidth="1"/>
    <col min="10" max="10" width="15" style="74" customWidth="1"/>
    <col min="11" max="11" width="4.33203125" style="74" bestFit="1" customWidth="1"/>
    <col min="12" max="256" width="16.1640625" style="74"/>
    <col min="257" max="257" width="1" style="74" customWidth="1"/>
    <col min="258" max="259" width="15" style="74" customWidth="1"/>
    <col min="260" max="260" width="56.83203125" style="74" customWidth="1"/>
    <col min="261" max="261" width="45.5" style="74" customWidth="1"/>
    <col min="262" max="262" width="48.6640625" style="74" customWidth="1"/>
    <col min="263" max="263" width="9.6640625" style="74" customWidth="1"/>
    <col min="264" max="264" width="7.5" style="74" customWidth="1"/>
    <col min="265" max="265" width="10.83203125" style="74" customWidth="1"/>
    <col min="266" max="266" width="15" style="74" customWidth="1"/>
    <col min="267" max="267" width="4.33203125" style="74" bestFit="1" customWidth="1"/>
    <col min="268" max="512" width="16.1640625" style="74"/>
    <col min="513" max="513" width="1" style="74" customWidth="1"/>
    <col min="514" max="515" width="15" style="74" customWidth="1"/>
    <col min="516" max="516" width="56.83203125" style="74" customWidth="1"/>
    <col min="517" max="517" width="45.5" style="74" customWidth="1"/>
    <col min="518" max="518" width="48.6640625" style="74" customWidth="1"/>
    <col min="519" max="519" width="9.6640625" style="74" customWidth="1"/>
    <col min="520" max="520" width="7.5" style="74" customWidth="1"/>
    <col min="521" max="521" width="10.83203125" style="74" customWidth="1"/>
    <col min="522" max="522" width="15" style="74" customWidth="1"/>
    <col min="523" max="523" width="4.33203125" style="74" bestFit="1" customWidth="1"/>
    <col min="524" max="768" width="16.1640625" style="74"/>
    <col min="769" max="769" width="1" style="74" customWidth="1"/>
    <col min="770" max="771" width="15" style="74" customWidth="1"/>
    <col min="772" max="772" width="56.83203125" style="74" customWidth="1"/>
    <col min="773" max="773" width="45.5" style="74" customWidth="1"/>
    <col min="774" max="774" width="48.6640625" style="74" customWidth="1"/>
    <col min="775" max="775" width="9.6640625" style="74" customWidth="1"/>
    <col min="776" max="776" width="7.5" style="74" customWidth="1"/>
    <col min="777" max="777" width="10.83203125" style="74" customWidth="1"/>
    <col min="778" max="778" width="15" style="74" customWidth="1"/>
    <col min="779" max="779" width="4.33203125" style="74" bestFit="1" customWidth="1"/>
    <col min="780" max="1024" width="16.1640625" style="74"/>
    <col min="1025" max="1025" width="1" style="74" customWidth="1"/>
    <col min="1026" max="1027" width="15" style="74" customWidth="1"/>
    <col min="1028" max="1028" width="56.83203125" style="74" customWidth="1"/>
    <col min="1029" max="1029" width="45.5" style="74" customWidth="1"/>
    <col min="1030" max="1030" width="48.6640625" style="74" customWidth="1"/>
    <col min="1031" max="1031" width="9.6640625" style="74" customWidth="1"/>
    <col min="1032" max="1032" width="7.5" style="74" customWidth="1"/>
    <col min="1033" max="1033" width="10.83203125" style="74" customWidth="1"/>
    <col min="1034" max="1034" width="15" style="74" customWidth="1"/>
    <col min="1035" max="1035" width="4.33203125" style="74" bestFit="1" customWidth="1"/>
    <col min="1036" max="1280" width="16.1640625" style="74"/>
    <col min="1281" max="1281" width="1" style="74" customWidth="1"/>
    <col min="1282" max="1283" width="15" style="74" customWidth="1"/>
    <col min="1284" max="1284" width="56.83203125" style="74" customWidth="1"/>
    <col min="1285" max="1285" width="45.5" style="74" customWidth="1"/>
    <col min="1286" max="1286" width="48.6640625" style="74" customWidth="1"/>
    <col min="1287" max="1287" width="9.6640625" style="74" customWidth="1"/>
    <col min="1288" max="1288" width="7.5" style="74" customWidth="1"/>
    <col min="1289" max="1289" width="10.83203125" style="74" customWidth="1"/>
    <col min="1290" max="1290" width="15" style="74" customWidth="1"/>
    <col min="1291" max="1291" width="4.33203125" style="74" bestFit="1" customWidth="1"/>
    <col min="1292" max="1536" width="16.1640625" style="74"/>
    <col min="1537" max="1537" width="1" style="74" customWidth="1"/>
    <col min="1538" max="1539" width="15" style="74" customWidth="1"/>
    <col min="1540" max="1540" width="56.83203125" style="74" customWidth="1"/>
    <col min="1541" max="1541" width="45.5" style="74" customWidth="1"/>
    <col min="1542" max="1542" width="48.6640625" style="74" customWidth="1"/>
    <col min="1543" max="1543" width="9.6640625" style="74" customWidth="1"/>
    <col min="1544" max="1544" width="7.5" style="74" customWidth="1"/>
    <col min="1545" max="1545" width="10.83203125" style="74" customWidth="1"/>
    <col min="1546" max="1546" width="15" style="74" customWidth="1"/>
    <col min="1547" max="1547" width="4.33203125" style="74" bestFit="1" customWidth="1"/>
    <col min="1548" max="1792" width="16.1640625" style="74"/>
    <col min="1793" max="1793" width="1" style="74" customWidth="1"/>
    <col min="1794" max="1795" width="15" style="74" customWidth="1"/>
    <col min="1796" max="1796" width="56.83203125" style="74" customWidth="1"/>
    <col min="1797" max="1797" width="45.5" style="74" customWidth="1"/>
    <col min="1798" max="1798" width="48.6640625" style="74" customWidth="1"/>
    <col min="1799" max="1799" width="9.6640625" style="74" customWidth="1"/>
    <col min="1800" max="1800" width="7.5" style="74" customWidth="1"/>
    <col min="1801" max="1801" width="10.83203125" style="74" customWidth="1"/>
    <col min="1802" max="1802" width="15" style="74" customWidth="1"/>
    <col min="1803" max="1803" width="4.33203125" style="74" bestFit="1" customWidth="1"/>
    <col min="1804" max="2048" width="16.1640625" style="74"/>
    <col min="2049" max="2049" width="1" style="74" customWidth="1"/>
    <col min="2050" max="2051" width="15" style="74" customWidth="1"/>
    <col min="2052" max="2052" width="56.83203125" style="74" customWidth="1"/>
    <col min="2053" max="2053" width="45.5" style="74" customWidth="1"/>
    <col min="2054" max="2054" width="48.6640625" style="74" customWidth="1"/>
    <col min="2055" max="2055" width="9.6640625" style="74" customWidth="1"/>
    <col min="2056" max="2056" width="7.5" style="74" customWidth="1"/>
    <col min="2057" max="2057" width="10.83203125" style="74" customWidth="1"/>
    <col min="2058" max="2058" width="15" style="74" customWidth="1"/>
    <col min="2059" max="2059" width="4.33203125" style="74" bestFit="1" customWidth="1"/>
    <col min="2060" max="2304" width="16.1640625" style="74"/>
    <col min="2305" max="2305" width="1" style="74" customWidth="1"/>
    <col min="2306" max="2307" width="15" style="74" customWidth="1"/>
    <col min="2308" max="2308" width="56.83203125" style="74" customWidth="1"/>
    <col min="2309" max="2309" width="45.5" style="74" customWidth="1"/>
    <col min="2310" max="2310" width="48.6640625" style="74" customWidth="1"/>
    <col min="2311" max="2311" width="9.6640625" style="74" customWidth="1"/>
    <col min="2312" max="2312" width="7.5" style="74" customWidth="1"/>
    <col min="2313" max="2313" width="10.83203125" style="74" customWidth="1"/>
    <col min="2314" max="2314" width="15" style="74" customWidth="1"/>
    <col min="2315" max="2315" width="4.33203125" style="74" bestFit="1" customWidth="1"/>
    <col min="2316" max="2560" width="16.1640625" style="74"/>
    <col min="2561" max="2561" width="1" style="74" customWidth="1"/>
    <col min="2562" max="2563" width="15" style="74" customWidth="1"/>
    <col min="2564" max="2564" width="56.83203125" style="74" customWidth="1"/>
    <col min="2565" max="2565" width="45.5" style="74" customWidth="1"/>
    <col min="2566" max="2566" width="48.6640625" style="74" customWidth="1"/>
    <col min="2567" max="2567" width="9.6640625" style="74" customWidth="1"/>
    <col min="2568" max="2568" width="7.5" style="74" customWidth="1"/>
    <col min="2569" max="2569" width="10.83203125" style="74" customWidth="1"/>
    <col min="2570" max="2570" width="15" style="74" customWidth="1"/>
    <col min="2571" max="2571" width="4.33203125" style="74" bestFit="1" customWidth="1"/>
    <col min="2572" max="2816" width="16.1640625" style="74"/>
    <col min="2817" max="2817" width="1" style="74" customWidth="1"/>
    <col min="2818" max="2819" width="15" style="74" customWidth="1"/>
    <col min="2820" max="2820" width="56.83203125" style="74" customWidth="1"/>
    <col min="2821" max="2821" width="45.5" style="74" customWidth="1"/>
    <col min="2822" max="2822" width="48.6640625" style="74" customWidth="1"/>
    <col min="2823" max="2823" width="9.6640625" style="74" customWidth="1"/>
    <col min="2824" max="2824" width="7.5" style="74" customWidth="1"/>
    <col min="2825" max="2825" width="10.83203125" style="74" customWidth="1"/>
    <col min="2826" max="2826" width="15" style="74" customWidth="1"/>
    <col min="2827" max="2827" width="4.33203125" style="74" bestFit="1" customWidth="1"/>
    <col min="2828" max="3072" width="16.1640625" style="74"/>
    <col min="3073" max="3073" width="1" style="74" customWidth="1"/>
    <col min="3074" max="3075" width="15" style="74" customWidth="1"/>
    <col min="3076" max="3076" width="56.83203125" style="74" customWidth="1"/>
    <col min="3077" max="3077" width="45.5" style="74" customWidth="1"/>
    <col min="3078" max="3078" width="48.6640625" style="74" customWidth="1"/>
    <col min="3079" max="3079" width="9.6640625" style="74" customWidth="1"/>
    <col min="3080" max="3080" width="7.5" style="74" customWidth="1"/>
    <col min="3081" max="3081" width="10.83203125" style="74" customWidth="1"/>
    <col min="3082" max="3082" width="15" style="74" customWidth="1"/>
    <col min="3083" max="3083" width="4.33203125" style="74" bestFit="1" customWidth="1"/>
    <col min="3084" max="3328" width="16.1640625" style="74"/>
    <col min="3329" max="3329" width="1" style="74" customWidth="1"/>
    <col min="3330" max="3331" width="15" style="74" customWidth="1"/>
    <col min="3332" max="3332" width="56.83203125" style="74" customWidth="1"/>
    <col min="3333" max="3333" width="45.5" style="74" customWidth="1"/>
    <col min="3334" max="3334" width="48.6640625" style="74" customWidth="1"/>
    <col min="3335" max="3335" width="9.6640625" style="74" customWidth="1"/>
    <col min="3336" max="3336" width="7.5" style="74" customWidth="1"/>
    <col min="3337" max="3337" width="10.83203125" style="74" customWidth="1"/>
    <col min="3338" max="3338" width="15" style="74" customWidth="1"/>
    <col min="3339" max="3339" width="4.33203125" style="74" bestFit="1" customWidth="1"/>
    <col min="3340" max="3584" width="16.1640625" style="74"/>
    <col min="3585" max="3585" width="1" style="74" customWidth="1"/>
    <col min="3586" max="3587" width="15" style="74" customWidth="1"/>
    <col min="3588" max="3588" width="56.83203125" style="74" customWidth="1"/>
    <col min="3589" max="3589" width="45.5" style="74" customWidth="1"/>
    <col min="3590" max="3590" width="48.6640625" style="74" customWidth="1"/>
    <col min="3591" max="3591" width="9.6640625" style="74" customWidth="1"/>
    <col min="3592" max="3592" width="7.5" style="74" customWidth="1"/>
    <col min="3593" max="3593" width="10.83203125" style="74" customWidth="1"/>
    <col min="3594" max="3594" width="15" style="74" customWidth="1"/>
    <col min="3595" max="3595" width="4.33203125" style="74" bestFit="1" customWidth="1"/>
    <col min="3596" max="3840" width="16.1640625" style="74"/>
    <col min="3841" max="3841" width="1" style="74" customWidth="1"/>
    <col min="3842" max="3843" width="15" style="74" customWidth="1"/>
    <col min="3844" max="3844" width="56.83203125" style="74" customWidth="1"/>
    <col min="3845" max="3845" width="45.5" style="74" customWidth="1"/>
    <col min="3846" max="3846" width="48.6640625" style="74" customWidth="1"/>
    <col min="3847" max="3847" width="9.6640625" style="74" customWidth="1"/>
    <col min="3848" max="3848" width="7.5" style="74" customWidth="1"/>
    <col min="3849" max="3849" width="10.83203125" style="74" customWidth="1"/>
    <col min="3850" max="3850" width="15" style="74" customWidth="1"/>
    <col min="3851" max="3851" width="4.33203125" style="74" bestFit="1" customWidth="1"/>
    <col min="3852" max="4096" width="16.1640625" style="74"/>
    <col min="4097" max="4097" width="1" style="74" customWidth="1"/>
    <col min="4098" max="4099" width="15" style="74" customWidth="1"/>
    <col min="4100" max="4100" width="56.83203125" style="74" customWidth="1"/>
    <col min="4101" max="4101" width="45.5" style="74" customWidth="1"/>
    <col min="4102" max="4102" width="48.6640625" style="74" customWidth="1"/>
    <col min="4103" max="4103" width="9.6640625" style="74" customWidth="1"/>
    <col min="4104" max="4104" width="7.5" style="74" customWidth="1"/>
    <col min="4105" max="4105" width="10.83203125" style="74" customWidth="1"/>
    <col min="4106" max="4106" width="15" style="74" customWidth="1"/>
    <col min="4107" max="4107" width="4.33203125" style="74" bestFit="1" customWidth="1"/>
    <col min="4108" max="4352" width="16.1640625" style="74"/>
    <col min="4353" max="4353" width="1" style="74" customWidth="1"/>
    <col min="4354" max="4355" width="15" style="74" customWidth="1"/>
    <col min="4356" max="4356" width="56.83203125" style="74" customWidth="1"/>
    <col min="4357" max="4357" width="45.5" style="74" customWidth="1"/>
    <col min="4358" max="4358" width="48.6640625" style="74" customWidth="1"/>
    <col min="4359" max="4359" width="9.6640625" style="74" customWidth="1"/>
    <col min="4360" max="4360" width="7.5" style="74" customWidth="1"/>
    <col min="4361" max="4361" width="10.83203125" style="74" customWidth="1"/>
    <col min="4362" max="4362" width="15" style="74" customWidth="1"/>
    <col min="4363" max="4363" width="4.33203125" style="74" bestFit="1" customWidth="1"/>
    <col min="4364" max="4608" width="16.1640625" style="74"/>
    <col min="4609" max="4609" width="1" style="74" customWidth="1"/>
    <col min="4610" max="4611" width="15" style="74" customWidth="1"/>
    <col min="4612" max="4612" width="56.83203125" style="74" customWidth="1"/>
    <col min="4613" max="4613" width="45.5" style="74" customWidth="1"/>
    <col min="4614" max="4614" width="48.6640625" style="74" customWidth="1"/>
    <col min="4615" max="4615" width="9.6640625" style="74" customWidth="1"/>
    <col min="4616" max="4616" width="7.5" style="74" customWidth="1"/>
    <col min="4617" max="4617" width="10.83203125" style="74" customWidth="1"/>
    <col min="4618" max="4618" width="15" style="74" customWidth="1"/>
    <col min="4619" max="4619" width="4.33203125" style="74" bestFit="1" customWidth="1"/>
    <col min="4620" max="4864" width="16.1640625" style="74"/>
    <col min="4865" max="4865" width="1" style="74" customWidth="1"/>
    <col min="4866" max="4867" width="15" style="74" customWidth="1"/>
    <col min="4868" max="4868" width="56.83203125" style="74" customWidth="1"/>
    <col min="4869" max="4869" width="45.5" style="74" customWidth="1"/>
    <col min="4870" max="4870" width="48.6640625" style="74" customWidth="1"/>
    <col min="4871" max="4871" width="9.6640625" style="74" customWidth="1"/>
    <col min="4872" max="4872" width="7.5" style="74" customWidth="1"/>
    <col min="4873" max="4873" width="10.83203125" style="74" customWidth="1"/>
    <col min="4874" max="4874" width="15" style="74" customWidth="1"/>
    <col min="4875" max="4875" width="4.33203125" style="74" bestFit="1" customWidth="1"/>
    <col min="4876" max="5120" width="16.1640625" style="74"/>
    <col min="5121" max="5121" width="1" style="74" customWidth="1"/>
    <col min="5122" max="5123" width="15" style="74" customWidth="1"/>
    <col min="5124" max="5124" width="56.83203125" style="74" customWidth="1"/>
    <col min="5125" max="5125" width="45.5" style="74" customWidth="1"/>
    <col min="5126" max="5126" width="48.6640625" style="74" customWidth="1"/>
    <col min="5127" max="5127" width="9.6640625" style="74" customWidth="1"/>
    <col min="5128" max="5128" width="7.5" style="74" customWidth="1"/>
    <col min="5129" max="5129" width="10.83203125" style="74" customWidth="1"/>
    <col min="5130" max="5130" width="15" style="74" customWidth="1"/>
    <col min="5131" max="5131" width="4.33203125" style="74" bestFit="1" customWidth="1"/>
    <col min="5132" max="5376" width="16.1640625" style="74"/>
    <col min="5377" max="5377" width="1" style="74" customWidth="1"/>
    <col min="5378" max="5379" width="15" style="74" customWidth="1"/>
    <col min="5380" max="5380" width="56.83203125" style="74" customWidth="1"/>
    <col min="5381" max="5381" width="45.5" style="74" customWidth="1"/>
    <col min="5382" max="5382" width="48.6640625" style="74" customWidth="1"/>
    <col min="5383" max="5383" width="9.6640625" style="74" customWidth="1"/>
    <col min="5384" max="5384" width="7.5" style="74" customWidth="1"/>
    <col min="5385" max="5385" width="10.83203125" style="74" customWidth="1"/>
    <col min="5386" max="5386" width="15" style="74" customWidth="1"/>
    <col min="5387" max="5387" width="4.33203125" style="74" bestFit="1" customWidth="1"/>
    <col min="5388" max="5632" width="16.1640625" style="74"/>
    <col min="5633" max="5633" width="1" style="74" customWidth="1"/>
    <col min="5634" max="5635" width="15" style="74" customWidth="1"/>
    <col min="5636" max="5636" width="56.83203125" style="74" customWidth="1"/>
    <col min="5637" max="5637" width="45.5" style="74" customWidth="1"/>
    <col min="5638" max="5638" width="48.6640625" style="74" customWidth="1"/>
    <col min="5639" max="5639" width="9.6640625" style="74" customWidth="1"/>
    <col min="5640" max="5640" width="7.5" style="74" customWidth="1"/>
    <col min="5641" max="5641" width="10.83203125" style="74" customWidth="1"/>
    <col min="5642" max="5642" width="15" style="74" customWidth="1"/>
    <col min="5643" max="5643" width="4.33203125" style="74" bestFit="1" customWidth="1"/>
    <col min="5644" max="5888" width="16.1640625" style="74"/>
    <col min="5889" max="5889" width="1" style="74" customWidth="1"/>
    <col min="5890" max="5891" width="15" style="74" customWidth="1"/>
    <col min="5892" max="5892" width="56.83203125" style="74" customWidth="1"/>
    <col min="5893" max="5893" width="45.5" style="74" customWidth="1"/>
    <col min="5894" max="5894" width="48.6640625" style="74" customWidth="1"/>
    <col min="5895" max="5895" width="9.6640625" style="74" customWidth="1"/>
    <col min="5896" max="5896" width="7.5" style="74" customWidth="1"/>
    <col min="5897" max="5897" width="10.83203125" style="74" customWidth="1"/>
    <col min="5898" max="5898" width="15" style="74" customWidth="1"/>
    <col min="5899" max="5899" width="4.33203125" style="74" bestFit="1" customWidth="1"/>
    <col min="5900" max="6144" width="16.1640625" style="74"/>
    <col min="6145" max="6145" width="1" style="74" customWidth="1"/>
    <col min="6146" max="6147" width="15" style="74" customWidth="1"/>
    <col min="6148" max="6148" width="56.83203125" style="74" customWidth="1"/>
    <col min="6149" max="6149" width="45.5" style="74" customWidth="1"/>
    <col min="6150" max="6150" width="48.6640625" style="74" customWidth="1"/>
    <col min="6151" max="6151" width="9.6640625" style="74" customWidth="1"/>
    <col min="6152" max="6152" width="7.5" style="74" customWidth="1"/>
    <col min="6153" max="6153" width="10.83203125" style="74" customWidth="1"/>
    <col min="6154" max="6154" width="15" style="74" customWidth="1"/>
    <col min="6155" max="6155" width="4.33203125" style="74" bestFit="1" customWidth="1"/>
    <col min="6156" max="6400" width="16.1640625" style="74"/>
    <col min="6401" max="6401" width="1" style="74" customWidth="1"/>
    <col min="6402" max="6403" width="15" style="74" customWidth="1"/>
    <col min="6404" max="6404" width="56.83203125" style="74" customWidth="1"/>
    <col min="6405" max="6405" width="45.5" style="74" customWidth="1"/>
    <col min="6406" max="6406" width="48.6640625" style="74" customWidth="1"/>
    <col min="6407" max="6407" width="9.6640625" style="74" customWidth="1"/>
    <col min="6408" max="6408" width="7.5" style="74" customWidth="1"/>
    <col min="6409" max="6409" width="10.83203125" style="74" customWidth="1"/>
    <col min="6410" max="6410" width="15" style="74" customWidth="1"/>
    <col min="6411" max="6411" width="4.33203125" style="74" bestFit="1" customWidth="1"/>
    <col min="6412" max="6656" width="16.1640625" style="74"/>
    <col min="6657" max="6657" width="1" style="74" customWidth="1"/>
    <col min="6658" max="6659" width="15" style="74" customWidth="1"/>
    <col min="6660" max="6660" width="56.83203125" style="74" customWidth="1"/>
    <col min="6661" max="6661" width="45.5" style="74" customWidth="1"/>
    <col min="6662" max="6662" width="48.6640625" style="74" customWidth="1"/>
    <col min="6663" max="6663" width="9.6640625" style="74" customWidth="1"/>
    <col min="6664" max="6664" width="7.5" style="74" customWidth="1"/>
    <col min="6665" max="6665" width="10.83203125" style="74" customWidth="1"/>
    <col min="6666" max="6666" width="15" style="74" customWidth="1"/>
    <col min="6667" max="6667" width="4.33203125" style="74" bestFit="1" customWidth="1"/>
    <col min="6668" max="6912" width="16.1640625" style="74"/>
    <col min="6913" max="6913" width="1" style="74" customWidth="1"/>
    <col min="6914" max="6915" width="15" style="74" customWidth="1"/>
    <col min="6916" max="6916" width="56.83203125" style="74" customWidth="1"/>
    <col min="6917" max="6917" width="45.5" style="74" customWidth="1"/>
    <col min="6918" max="6918" width="48.6640625" style="74" customWidth="1"/>
    <col min="6919" max="6919" width="9.6640625" style="74" customWidth="1"/>
    <col min="6920" max="6920" width="7.5" style="74" customWidth="1"/>
    <col min="6921" max="6921" width="10.83203125" style="74" customWidth="1"/>
    <col min="6922" max="6922" width="15" style="74" customWidth="1"/>
    <col min="6923" max="6923" width="4.33203125" style="74" bestFit="1" customWidth="1"/>
    <col min="6924" max="7168" width="16.1640625" style="74"/>
    <col min="7169" max="7169" width="1" style="74" customWidth="1"/>
    <col min="7170" max="7171" width="15" style="74" customWidth="1"/>
    <col min="7172" max="7172" width="56.83203125" style="74" customWidth="1"/>
    <col min="7173" max="7173" width="45.5" style="74" customWidth="1"/>
    <col min="7174" max="7174" width="48.6640625" style="74" customWidth="1"/>
    <col min="7175" max="7175" width="9.6640625" style="74" customWidth="1"/>
    <col min="7176" max="7176" width="7.5" style="74" customWidth="1"/>
    <col min="7177" max="7177" width="10.83203125" style="74" customWidth="1"/>
    <col min="7178" max="7178" width="15" style="74" customWidth="1"/>
    <col min="7179" max="7179" width="4.33203125" style="74" bestFit="1" customWidth="1"/>
    <col min="7180" max="7424" width="16.1640625" style="74"/>
    <col min="7425" max="7425" width="1" style="74" customWidth="1"/>
    <col min="7426" max="7427" width="15" style="74" customWidth="1"/>
    <col min="7428" max="7428" width="56.83203125" style="74" customWidth="1"/>
    <col min="7429" max="7429" width="45.5" style="74" customWidth="1"/>
    <col min="7430" max="7430" width="48.6640625" style="74" customWidth="1"/>
    <col min="7431" max="7431" width="9.6640625" style="74" customWidth="1"/>
    <col min="7432" max="7432" width="7.5" style="74" customWidth="1"/>
    <col min="7433" max="7433" width="10.83203125" style="74" customWidth="1"/>
    <col min="7434" max="7434" width="15" style="74" customWidth="1"/>
    <col min="7435" max="7435" width="4.33203125" style="74" bestFit="1" customWidth="1"/>
    <col min="7436" max="7680" width="16.1640625" style="74"/>
    <col min="7681" max="7681" width="1" style="74" customWidth="1"/>
    <col min="7682" max="7683" width="15" style="74" customWidth="1"/>
    <col min="7684" max="7684" width="56.83203125" style="74" customWidth="1"/>
    <col min="7685" max="7685" width="45.5" style="74" customWidth="1"/>
    <col min="7686" max="7686" width="48.6640625" style="74" customWidth="1"/>
    <col min="7687" max="7687" width="9.6640625" style="74" customWidth="1"/>
    <col min="7688" max="7688" width="7.5" style="74" customWidth="1"/>
    <col min="7689" max="7689" width="10.83203125" style="74" customWidth="1"/>
    <col min="7690" max="7690" width="15" style="74" customWidth="1"/>
    <col min="7691" max="7691" width="4.33203125" style="74" bestFit="1" customWidth="1"/>
    <col min="7692" max="7936" width="16.1640625" style="74"/>
    <col min="7937" max="7937" width="1" style="74" customWidth="1"/>
    <col min="7938" max="7939" width="15" style="74" customWidth="1"/>
    <col min="7940" max="7940" width="56.83203125" style="74" customWidth="1"/>
    <col min="7941" max="7941" width="45.5" style="74" customWidth="1"/>
    <col min="7942" max="7942" width="48.6640625" style="74" customWidth="1"/>
    <col min="7943" max="7943" width="9.6640625" style="74" customWidth="1"/>
    <col min="7944" max="7944" width="7.5" style="74" customWidth="1"/>
    <col min="7945" max="7945" width="10.83203125" style="74" customWidth="1"/>
    <col min="7946" max="7946" width="15" style="74" customWidth="1"/>
    <col min="7947" max="7947" width="4.33203125" style="74" bestFit="1" customWidth="1"/>
    <col min="7948" max="8192" width="16.1640625" style="74"/>
    <col min="8193" max="8193" width="1" style="74" customWidth="1"/>
    <col min="8194" max="8195" width="15" style="74" customWidth="1"/>
    <col min="8196" max="8196" width="56.83203125" style="74" customWidth="1"/>
    <col min="8197" max="8197" width="45.5" style="74" customWidth="1"/>
    <col min="8198" max="8198" width="48.6640625" style="74" customWidth="1"/>
    <col min="8199" max="8199" width="9.6640625" style="74" customWidth="1"/>
    <col min="8200" max="8200" width="7.5" style="74" customWidth="1"/>
    <col min="8201" max="8201" width="10.83203125" style="74" customWidth="1"/>
    <col min="8202" max="8202" width="15" style="74" customWidth="1"/>
    <col min="8203" max="8203" width="4.33203125" style="74" bestFit="1" customWidth="1"/>
    <col min="8204" max="8448" width="16.1640625" style="74"/>
    <col min="8449" max="8449" width="1" style="74" customWidth="1"/>
    <col min="8450" max="8451" width="15" style="74" customWidth="1"/>
    <col min="8452" max="8452" width="56.83203125" style="74" customWidth="1"/>
    <col min="8453" max="8453" width="45.5" style="74" customWidth="1"/>
    <col min="8454" max="8454" width="48.6640625" style="74" customWidth="1"/>
    <col min="8455" max="8455" width="9.6640625" style="74" customWidth="1"/>
    <col min="8456" max="8456" width="7.5" style="74" customWidth="1"/>
    <col min="8457" max="8457" width="10.83203125" style="74" customWidth="1"/>
    <col min="8458" max="8458" width="15" style="74" customWidth="1"/>
    <col min="8459" max="8459" width="4.33203125" style="74" bestFit="1" customWidth="1"/>
    <col min="8460" max="8704" width="16.1640625" style="74"/>
    <col min="8705" max="8705" width="1" style="74" customWidth="1"/>
    <col min="8706" max="8707" width="15" style="74" customWidth="1"/>
    <col min="8708" max="8708" width="56.83203125" style="74" customWidth="1"/>
    <col min="8709" max="8709" width="45.5" style="74" customWidth="1"/>
    <col min="8710" max="8710" width="48.6640625" style="74" customWidth="1"/>
    <col min="8711" max="8711" width="9.6640625" style="74" customWidth="1"/>
    <col min="8712" max="8712" width="7.5" style="74" customWidth="1"/>
    <col min="8713" max="8713" width="10.83203125" style="74" customWidth="1"/>
    <col min="8714" max="8714" width="15" style="74" customWidth="1"/>
    <col min="8715" max="8715" width="4.33203125" style="74" bestFit="1" customWidth="1"/>
    <col min="8716" max="8960" width="16.1640625" style="74"/>
    <col min="8961" max="8961" width="1" style="74" customWidth="1"/>
    <col min="8962" max="8963" width="15" style="74" customWidth="1"/>
    <col min="8964" max="8964" width="56.83203125" style="74" customWidth="1"/>
    <col min="8965" max="8965" width="45.5" style="74" customWidth="1"/>
    <col min="8966" max="8966" width="48.6640625" style="74" customWidth="1"/>
    <col min="8967" max="8967" width="9.6640625" style="74" customWidth="1"/>
    <col min="8968" max="8968" width="7.5" style="74" customWidth="1"/>
    <col min="8969" max="8969" width="10.83203125" style="74" customWidth="1"/>
    <col min="8970" max="8970" width="15" style="74" customWidth="1"/>
    <col min="8971" max="8971" width="4.33203125" style="74" bestFit="1" customWidth="1"/>
    <col min="8972" max="9216" width="16.1640625" style="74"/>
    <col min="9217" max="9217" width="1" style="74" customWidth="1"/>
    <col min="9218" max="9219" width="15" style="74" customWidth="1"/>
    <col min="9220" max="9220" width="56.83203125" style="74" customWidth="1"/>
    <col min="9221" max="9221" width="45.5" style="74" customWidth="1"/>
    <col min="9222" max="9222" width="48.6640625" style="74" customWidth="1"/>
    <col min="9223" max="9223" width="9.6640625" style="74" customWidth="1"/>
    <col min="9224" max="9224" width="7.5" style="74" customWidth="1"/>
    <col min="9225" max="9225" width="10.83203125" style="74" customWidth="1"/>
    <col min="9226" max="9226" width="15" style="74" customWidth="1"/>
    <col min="9227" max="9227" width="4.33203125" style="74" bestFit="1" customWidth="1"/>
    <col min="9228" max="9472" width="16.1640625" style="74"/>
    <col min="9473" max="9473" width="1" style="74" customWidth="1"/>
    <col min="9474" max="9475" width="15" style="74" customWidth="1"/>
    <col min="9476" max="9476" width="56.83203125" style="74" customWidth="1"/>
    <col min="9477" max="9477" width="45.5" style="74" customWidth="1"/>
    <col min="9478" max="9478" width="48.6640625" style="74" customWidth="1"/>
    <col min="9479" max="9479" width="9.6640625" style="74" customWidth="1"/>
    <col min="9480" max="9480" width="7.5" style="74" customWidth="1"/>
    <col min="9481" max="9481" width="10.83203125" style="74" customWidth="1"/>
    <col min="9482" max="9482" width="15" style="74" customWidth="1"/>
    <col min="9483" max="9483" width="4.33203125" style="74" bestFit="1" customWidth="1"/>
    <col min="9484" max="9728" width="16.1640625" style="74"/>
    <col min="9729" max="9729" width="1" style="74" customWidth="1"/>
    <col min="9730" max="9731" width="15" style="74" customWidth="1"/>
    <col min="9732" max="9732" width="56.83203125" style="74" customWidth="1"/>
    <col min="9733" max="9733" width="45.5" style="74" customWidth="1"/>
    <col min="9734" max="9734" width="48.6640625" style="74" customWidth="1"/>
    <col min="9735" max="9735" width="9.6640625" style="74" customWidth="1"/>
    <col min="9736" max="9736" width="7.5" style="74" customWidth="1"/>
    <col min="9737" max="9737" width="10.83203125" style="74" customWidth="1"/>
    <col min="9738" max="9738" width="15" style="74" customWidth="1"/>
    <col min="9739" max="9739" width="4.33203125" style="74" bestFit="1" customWidth="1"/>
    <col min="9740" max="9984" width="16.1640625" style="74"/>
    <col min="9985" max="9985" width="1" style="74" customWidth="1"/>
    <col min="9986" max="9987" width="15" style="74" customWidth="1"/>
    <col min="9988" max="9988" width="56.83203125" style="74" customWidth="1"/>
    <col min="9989" max="9989" width="45.5" style="74" customWidth="1"/>
    <col min="9990" max="9990" width="48.6640625" style="74" customWidth="1"/>
    <col min="9991" max="9991" width="9.6640625" style="74" customWidth="1"/>
    <col min="9992" max="9992" width="7.5" style="74" customWidth="1"/>
    <col min="9993" max="9993" width="10.83203125" style="74" customWidth="1"/>
    <col min="9994" max="9994" width="15" style="74" customWidth="1"/>
    <col min="9995" max="9995" width="4.33203125" style="74" bestFit="1" customWidth="1"/>
    <col min="9996" max="10240" width="16.1640625" style="74"/>
    <col min="10241" max="10241" width="1" style="74" customWidth="1"/>
    <col min="10242" max="10243" width="15" style="74" customWidth="1"/>
    <col min="10244" max="10244" width="56.83203125" style="74" customWidth="1"/>
    <col min="10245" max="10245" width="45.5" style="74" customWidth="1"/>
    <col min="10246" max="10246" width="48.6640625" style="74" customWidth="1"/>
    <col min="10247" max="10247" width="9.6640625" style="74" customWidth="1"/>
    <col min="10248" max="10248" width="7.5" style="74" customWidth="1"/>
    <col min="10249" max="10249" width="10.83203125" style="74" customWidth="1"/>
    <col min="10250" max="10250" width="15" style="74" customWidth="1"/>
    <col min="10251" max="10251" width="4.33203125" style="74" bestFit="1" customWidth="1"/>
    <col min="10252" max="10496" width="16.1640625" style="74"/>
    <col min="10497" max="10497" width="1" style="74" customWidth="1"/>
    <col min="10498" max="10499" width="15" style="74" customWidth="1"/>
    <col min="10500" max="10500" width="56.83203125" style="74" customWidth="1"/>
    <col min="10501" max="10501" width="45.5" style="74" customWidth="1"/>
    <col min="10502" max="10502" width="48.6640625" style="74" customWidth="1"/>
    <col min="10503" max="10503" width="9.6640625" style="74" customWidth="1"/>
    <col min="10504" max="10504" width="7.5" style="74" customWidth="1"/>
    <col min="10505" max="10505" width="10.83203125" style="74" customWidth="1"/>
    <col min="10506" max="10506" width="15" style="74" customWidth="1"/>
    <col min="10507" max="10507" width="4.33203125" style="74" bestFit="1" customWidth="1"/>
    <col min="10508" max="10752" width="16.1640625" style="74"/>
    <col min="10753" max="10753" width="1" style="74" customWidth="1"/>
    <col min="10754" max="10755" width="15" style="74" customWidth="1"/>
    <col min="10756" max="10756" width="56.83203125" style="74" customWidth="1"/>
    <col min="10757" max="10757" width="45.5" style="74" customWidth="1"/>
    <col min="10758" max="10758" width="48.6640625" style="74" customWidth="1"/>
    <col min="10759" max="10759" width="9.6640625" style="74" customWidth="1"/>
    <col min="10760" max="10760" width="7.5" style="74" customWidth="1"/>
    <col min="10761" max="10761" width="10.83203125" style="74" customWidth="1"/>
    <col min="10762" max="10762" width="15" style="74" customWidth="1"/>
    <col min="10763" max="10763" width="4.33203125" style="74" bestFit="1" customWidth="1"/>
    <col min="10764" max="11008" width="16.1640625" style="74"/>
    <col min="11009" max="11009" width="1" style="74" customWidth="1"/>
    <col min="11010" max="11011" width="15" style="74" customWidth="1"/>
    <col min="11012" max="11012" width="56.83203125" style="74" customWidth="1"/>
    <col min="11013" max="11013" width="45.5" style="74" customWidth="1"/>
    <col min="11014" max="11014" width="48.6640625" style="74" customWidth="1"/>
    <col min="11015" max="11015" width="9.6640625" style="74" customWidth="1"/>
    <col min="11016" max="11016" width="7.5" style="74" customWidth="1"/>
    <col min="11017" max="11017" width="10.83203125" style="74" customWidth="1"/>
    <col min="11018" max="11018" width="15" style="74" customWidth="1"/>
    <col min="11019" max="11019" width="4.33203125" style="74" bestFit="1" customWidth="1"/>
    <col min="11020" max="11264" width="16.1640625" style="74"/>
    <col min="11265" max="11265" width="1" style="74" customWidth="1"/>
    <col min="11266" max="11267" width="15" style="74" customWidth="1"/>
    <col min="11268" max="11268" width="56.83203125" style="74" customWidth="1"/>
    <col min="11269" max="11269" width="45.5" style="74" customWidth="1"/>
    <col min="11270" max="11270" width="48.6640625" style="74" customWidth="1"/>
    <col min="11271" max="11271" width="9.6640625" style="74" customWidth="1"/>
    <col min="11272" max="11272" width="7.5" style="74" customWidth="1"/>
    <col min="11273" max="11273" width="10.83203125" style="74" customWidth="1"/>
    <col min="11274" max="11274" width="15" style="74" customWidth="1"/>
    <col min="11275" max="11275" width="4.33203125" style="74" bestFit="1" customWidth="1"/>
    <col min="11276" max="11520" width="16.1640625" style="74"/>
    <col min="11521" max="11521" width="1" style="74" customWidth="1"/>
    <col min="11522" max="11523" width="15" style="74" customWidth="1"/>
    <col min="11524" max="11524" width="56.83203125" style="74" customWidth="1"/>
    <col min="11525" max="11525" width="45.5" style="74" customWidth="1"/>
    <col min="11526" max="11526" width="48.6640625" style="74" customWidth="1"/>
    <col min="11527" max="11527" width="9.6640625" style="74" customWidth="1"/>
    <col min="11528" max="11528" width="7.5" style="74" customWidth="1"/>
    <col min="11529" max="11529" width="10.83203125" style="74" customWidth="1"/>
    <col min="11530" max="11530" width="15" style="74" customWidth="1"/>
    <col min="11531" max="11531" width="4.33203125" style="74" bestFit="1" customWidth="1"/>
    <col min="11532" max="11776" width="16.1640625" style="74"/>
    <col min="11777" max="11777" width="1" style="74" customWidth="1"/>
    <col min="11778" max="11779" width="15" style="74" customWidth="1"/>
    <col min="11780" max="11780" width="56.83203125" style="74" customWidth="1"/>
    <col min="11781" max="11781" width="45.5" style="74" customWidth="1"/>
    <col min="11782" max="11782" width="48.6640625" style="74" customWidth="1"/>
    <col min="11783" max="11783" width="9.6640625" style="74" customWidth="1"/>
    <col min="11784" max="11784" width="7.5" style="74" customWidth="1"/>
    <col min="11785" max="11785" width="10.83203125" style="74" customWidth="1"/>
    <col min="11786" max="11786" width="15" style="74" customWidth="1"/>
    <col min="11787" max="11787" width="4.33203125" style="74" bestFit="1" customWidth="1"/>
    <col min="11788" max="12032" width="16.1640625" style="74"/>
    <col min="12033" max="12033" width="1" style="74" customWidth="1"/>
    <col min="12034" max="12035" width="15" style="74" customWidth="1"/>
    <col min="12036" max="12036" width="56.83203125" style="74" customWidth="1"/>
    <col min="12037" max="12037" width="45.5" style="74" customWidth="1"/>
    <col min="12038" max="12038" width="48.6640625" style="74" customWidth="1"/>
    <col min="12039" max="12039" width="9.6640625" style="74" customWidth="1"/>
    <col min="12040" max="12040" width="7.5" style="74" customWidth="1"/>
    <col min="12041" max="12041" width="10.83203125" style="74" customWidth="1"/>
    <col min="12042" max="12042" width="15" style="74" customWidth="1"/>
    <col min="12043" max="12043" width="4.33203125" style="74" bestFit="1" customWidth="1"/>
    <col min="12044" max="12288" width="16.1640625" style="74"/>
    <col min="12289" max="12289" width="1" style="74" customWidth="1"/>
    <col min="12290" max="12291" width="15" style="74" customWidth="1"/>
    <col min="12292" max="12292" width="56.83203125" style="74" customWidth="1"/>
    <col min="12293" max="12293" width="45.5" style="74" customWidth="1"/>
    <col min="12294" max="12294" width="48.6640625" style="74" customWidth="1"/>
    <col min="12295" max="12295" width="9.6640625" style="74" customWidth="1"/>
    <col min="12296" max="12296" width="7.5" style="74" customWidth="1"/>
    <col min="12297" max="12297" width="10.83203125" style="74" customWidth="1"/>
    <col min="12298" max="12298" width="15" style="74" customWidth="1"/>
    <col min="12299" max="12299" width="4.33203125" style="74" bestFit="1" customWidth="1"/>
    <col min="12300" max="12544" width="16.1640625" style="74"/>
    <col min="12545" max="12545" width="1" style="74" customWidth="1"/>
    <col min="12546" max="12547" width="15" style="74" customWidth="1"/>
    <col min="12548" max="12548" width="56.83203125" style="74" customWidth="1"/>
    <col min="12549" max="12549" width="45.5" style="74" customWidth="1"/>
    <col min="12550" max="12550" width="48.6640625" style="74" customWidth="1"/>
    <col min="12551" max="12551" width="9.6640625" style="74" customWidth="1"/>
    <col min="12552" max="12552" width="7.5" style="74" customWidth="1"/>
    <col min="12553" max="12553" width="10.83203125" style="74" customWidth="1"/>
    <col min="12554" max="12554" width="15" style="74" customWidth="1"/>
    <col min="12555" max="12555" width="4.33203125" style="74" bestFit="1" customWidth="1"/>
    <col min="12556" max="12800" width="16.1640625" style="74"/>
    <col min="12801" max="12801" width="1" style="74" customWidth="1"/>
    <col min="12802" max="12803" width="15" style="74" customWidth="1"/>
    <col min="12804" max="12804" width="56.83203125" style="74" customWidth="1"/>
    <col min="12805" max="12805" width="45.5" style="74" customWidth="1"/>
    <col min="12806" max="12806" width="48.6640625" style="74" customWidth="1"/>
    <col min="12807" max="12807" width="9.6640625" style="74" customWidth="1"/>
    <col min="12808" max="12808" width="7.5" style="74" customWidth="1"/>
    <col min="12809" max="12809" width="10.83203125" style="74" customWidth="1"/>
    <col min="12810" max="12810" width="15" style="74" customWidth="1"/>
    <col min="12811" max="12811" width="4.33203125" style="74" bestFit="1" customWidth="1"/>
    <col min="12812" max="13056" width="16.1640625" style="74"/>
    <col min="13057" max="13057" width="1" style="74" customWidth="1"/>
    <col min="13058" max="13059" width="15" style="74" customWidth="1"/>
    <col min="13060" max="13060" width="56.83203125" style="74" customWidth="1"/>
    <col min="13061" max="13061" width="45.5" style="74" customWidth="1"/>
    <col min="13062" max="13062" width="48.6640625" style="74" customWidth="1"/>
    <col min="13063" max="13063" width="9.6640625" style="74" customWidth="1"/>
    <col min="13064" max="13064" width="7.5" style="74" customWidth="1"/>
    <col min="13065" max="13065" width="10.83203125" style="74" customWidth="1"/>
    <col min="13066" max="13066" width="15" style="74" customWidth="1"/>
    <col min="13067" max="13067" width="4.33203125" style="74" bestFit="1" customWidth="1"/>
    <col min="13068" max="13312" width="16.1640625" style="74"/>
    <col min="13313" max="13313" width="1" style="74" customWidth="1"/>
    <col min="13314" max="13315" width="15" style="74" customWidth="1"/>
    <col min="13316" max="13316" width="56.83203125" style="74" customWidth="1"/>
    <col min="13317" max="13317" width="45.5" style="74" customWidth="1"/>
    <col min="13318" max="13318" width="48.6640625" style="74" customWidth="1"/>
    <col min="13319" max="13319" width="9.6640625" style="74" customWidth="1"/>
    <col min="13320" max="13320" width="7.5" style="74" customWidth="1"/>
    <col min="13321" max="13321" width="10.83203125" style="74" customWidth="1"/>
    <col min="13322" max="13322" width="15" style="74" customWidth="1"/>
    <col min="13323" max="13323" width="4.33203125" style="74" bestFit="1" customWidth="1"/>
    <col min="13324" max="13568" width="16.1640625" style="74"/>
    <col min="13569" max="13569" width="1" style="74" customWidth="1"/>
    <col min="13570" max="13571" width="15" style="74" customWidth="1"/>
    <col min="13572" max="13572" width="56.83203125" style="74" customWidth="1"/>
    <col min="13573" max="13573" width="45.5" style="74" customWidth="1"/>
    <col min="13574" max="13574" width="48.6640625" style="74" customWidth="1"/>
    <col min="13575" max="13575" width="9.6640625" style="74" customWidth="1"/>
    <col min="13576" max="13576" width="7.5" style="74" customWidth="1"/>
    <col min="13577" max="13577" width="10.83203125" style="74" customWidth="1"/>
    <col min="13578" max="13578" width="15" style="74" customWidth="1"/>
    <col min="13579" max="13579" width="4.33203125" style="74" bestFit="1" customWidth="1"/>
    <col min="13580" max="13824" width="16.1640625" style="74"/>
    <col min="13825" max="13825" width="1" style="74" customWidth="1"/>
    <col min="13826" max="13827" width="15" style="74" customWidth="1"/>
    <col min="13828" max="13828" width="56.83203125" style="74" customWidth="1"/>
    <col min="13829" max="13829" width="45.5" style="74" customWidth="1"/>
    <col min="13830" max="13830" width="48.6640625" style="74" customWidth="1"/>
    <col min="13831" max="13831" width="9.6640625" style="74" customWidth="1"/>
    <col min="13832" max="13832" width="7.5" style="74" customWidth="1"/>
    <col min="13833" max="13833" width="10.83203125" style="74" customWidth="1"/>
    <col min="13834" max="13834" width="15" style="74" customWidth="1"/>
    <col min="13835" max="13835" width="4.33203125" style="74" bestFit="1" customWidth="1"/>
    <col min="13836" max="14080" width="16.1640625" style="74"/>
    <col min="14081" max="14081" width="1" style="74" customWidth="1"/>
    <col min="14082" max="14083" width="15" style="74" customWidth="1"/>
    <col min="14084" max="14084" width="56.83203125" style="74" customWidth="1"/>
    <col min="14085" max="14085" width="45.5" style="74" customWidth="1"/>
    <col min="14086" max="14086" width="48.6640625" style="74" customWidth="1"/>
    <col min="14087" max="14087" width="9.6640625" style="74" customWidth="1"/>
    <col min="14088" max="14088" width="7.5" style="74" customWidth="1"/>
    <col min="14089" max="14089" width="10.83203125" style="74" customWidth="1"/>
    <col min="14090" max="14090" width="15" style="74" customWidth="1"/>
    <col min="14091" max="14091" width="4.33203125" style="74" bestFit="1" customWidth="1"/>
    <col min="14092" max="14336" width="16.1640625" style="74"/>
    <col min="14337" max="14337" width="1" style="74" customWidth="1"/>
    <col min="14338" max="14339" width="15" style="74" customWidth="1"/>
    <col min="14340" max="14340" width="56.83203125" style="74" customWidth="1"/>
    <col min="14341" max="14341" width="45.5" style="74" customWidth="1"/>
    <col min="14342" max="14342" width="48.6640625" style="74" customWidth="1"/>
    <col min="14343" max="14343" width="9.6640625" style="74" customWidth="1"/>
    <col min="14344" max="14344" width="7.5" style="74" customWidth="1"/>
    <col min="14345" max="14345" width="10.83203125" style="74" customWidth="1"/>
    <col min="14346" max="14346" width="15" style="74" customWidth="1"/>
    <col min="14347" max="14347" width="4.33203125" style="74" bestFit="1" customWidth="1"/>
    <col min="14348" max="14592" width="16.1640625" style="74"/>
    <col min="14593" max="14593" width="1" style="74" customWidth="1"/>
    <col min="14594" max="14595" width="15" style="74" customWidth="1"/>
    <col min="14596" max="14596" width="56.83203125" style="74" customWidth="1"/>
    <col min="14597" max="14597" width="45.5" style="74" customWidth="1"/>
    <col min="14598" max="14598" width="48.6640625" style="74" customWidth="1"/>
    <col min="14599" max="14599" width="9.6640625" style="74" customWidth="1"/>
    <col min="14600" max="14600" width="7.5" style="74" customWidth="1"/>
    <col min="14601" max="14601" width="10.83203125" style="74" customWidth="1"/>
    <col min="14602" max="14602" width="15" style="74" customWidth="1"/>
    <col min="14603" max="14603" width="4.33203125" style="74" bestFit="1" customWidth="1"/>
    <col min="14604" max="14848" width="16.1640625" style="74"/>
    <col min="14849" max="14849" width="1" style="74" customWidth="1"/>
    <col min="14850" max="14851" width="15" style="74" customWidth="1"/>
    <col min="14852" max="14852" width="56.83203125" style="74" customWidth="1"/>
    <col min="14853" max="14853" width="45.5" style="74" customWidth="1"/>
    <col min="14854" max="14854" width="48.6640625" style="74" customWidth="1"/>
    <col min="14855" max="14855" width="9.6640625" style="74" customWidth="1"/>
    <col min="14856" max="14856" width="7.5" style="74" customWidth="1"/>
    <col min="14857" max="14857" width="10.83203125" style="74" customWidth="1"/>
    <col min="14858" max="14858" width="15" style="74" customWidth="1"/>
    <col min="14859" max="14859" width="4.33203125" style="74" bestFit="1" customWidth="1"/>
    <col min="14860" max="15104" width="16.1640625" style="74"/>
    <col min="15105" max="15105" width="1" style="74" customWidth="1"/>
    <col min="15106" max="15107" width="15" style="74" customWidth="1"/>
    <col min="15108" max="15108" width="56.83203125" style="74" customWidth="1"/>
    <col min="15109" max="15109" width="45.5" style="74" customWidth="1"/>
    <col min="15110" max="15110" width="48.6640625" style="74" customWidth="1"/>
    <col min="15111" max="15111" width="9.6640625" style="74" customWidth="1"/>
    <col min="15112" max="15112" width="7.5" style="74" customWidth="1"/>
    <col min="15113" max="15113" width="10.83203125" style="74" customWidth="1"/>
    <col min="15114" max="15114" width="15" style="74" customWidth="1"/>
    <col min="15115" max="15115" width="4.33203125" style="74" bestFit="1" customWidth="1"/>
    <col min="15116" max="15360" width="16.1640625" style="74"/>
    <col min="15361" max="15361" width="1" style="74" customWidth="1"/>
    <col min="15362" max="15363" width="15" style="74" customWidth="1"/>
    <col min="15364" max="15364" width="56.83203125" style="74" customWidth="1"/>
    <col min="15365" max="15365" width="45.5" style="74" customWidth="1"/>
    <col min="15366" max="15366" width="48.6640625" style="74" customWidth="1"/>
    <col min="15367" max="15367" width="9.6640625" style="74" customWidth="1"/>
    <col min="15368" max="15368" width="7.5" style="74" customWidth="1"/>
    <col min="15369" max="15369" width="10.83203125" style="74" customWidth="1"/>
    <col min="15370" max="15370" width="15" style="74" customWidth="1"/>
    <col min="15371" max="15371" width="4.33203125" style="74" bestFit="1" customWidth="1"/>
    <col min="15372" max="15616" width="16.1640625" style="74"/>
    <col min="15617" max="15617" width="1" style="74" customWidth="1"/>
    <col min="15618" max="15619" width="15" style="74" customWidth="1"/>
    <col min="15620" max="15620" width="56.83203125" style="74" customWidth="1"/>
    <col min="15621" max="15621" width="45.5" style="74" customWidth="1"/>
    <col min="15622" max="15622" width="48.6640625" style="74" customWidth="1"/>
    <col min="15623" max="15623" width="9.6640625" style="74" customWidth="1"/>
    <col min="15624" max="15624" width="7.5" style="74" customWidth="1"/>
    <col min="15625" max="15625" width="10.83203125" style="74" customWidth="1"/>
    <col min="15626" max="15626" width="15" style="74" customWidth="1"/>
    <col min="15627" max="15627" width="4.33203125" style="74" bestFit="1" customWidth="1"/>
    <col min="15628" max="15872" width="16.1640625" style="74"/>
    <col min="15873" max="15873" width="1" style="74" customWidth="1"/>
    <col min="15874" max="15875" width="15" style="74" customWidth="1"/>
    <col min="15876" max="15876" width="56.83203125" style="74" customWidth="1"/>
    <col min="15877" max="15877" width="45.5" style="74" customWidth="1"/>
    <col min="15878" max="15878" width="48.6640625" style="74" customWidth="1"/>
    <col min="15879" max="15879" width="9.6640625" style="74" customWidth="1"/>
    <col min="15880" max="15880" width="7.5" style="74" customWidth="1"/>
    <col min="15881" max="15881" width="10.83203125" style="74" customWidth="1"/>
    <col min="15882" max="15882" width="15" style="74" customWidth="1"/>
    <col min="15883" max="15883" width="4.33203125" style="74" bestFit="1" customWidth="1"/>
    <col min="15884" max="16128" width="16.1640625" style="74"/>
    <col min="16129" max="16129" width="1" style="74" customWidth="1"/>
    <col min="16130" max="16131" width="15" style="74" customWidth="1"/>
    <col min="16132" max="16132" width="56.83203125" style="74" customWidth="1"/>
    <col min="16133" max="16133" width="45.5" style="74" customWidth="1"/>
    <col min="16134" max="16134" width="48.6640625" style="74" customWidth="1"/>
    <col min="16135" max="16135" width="9.6640625" style="74" customWidth="1"/>
    <col min="16136" max="16136" width="7.5" style="74" customWidth="1"/>
    <col min="16137" max="16137" width="10.83203125" style="74" customWidth="1"/>
    <col min="16138" max="16138" width="15" style="74" customWidth="1"/>
    <col min="16139" max="16139" width="4.33203125" style="74" bestFit="1" customWidth="1"/>
    <col min="16140" max="16384" width="16.1640625" style="74"/>
  </cols>
  <sheetData>
    <row r="1" spans="1:10" ht="13.5" customHeight="1" x14ac:dyDescent="0.25"/>
    <row r="2" spans="1:10" ht="21" customHeight="1" x14ac:dyDescent="0.25">
      <c r="B2" s="76" t="s">
        <v>576</v>
      </c>
      <c r="C2" s="76"/>
      <c r="D2" s="76"/>
      <c r="E2" s="76"/>
      <c r="F2" s="76"/>
      <c r="G2" s="76"/>
      <c r="H2" s="76"/>
      <c r="I2" s="76"/>
      <c r="J2" s="76"/>
    </row>
    <row r="3" spans="1:10" ht="19.5" customHeight="1" x14ac:dyDescent="0.25">
      <c r="J3" s="77" t="s">
        <v>577</v>
      </c>
    </row>
    <row r="4" spans="1:10" s="78" customFormat="1" ht="24.95" customHeight="1" x14ac:dyDescent="0.25">
      <c r="B4" s="79" t="s">
        <v>578</v>
      </c>
      <c r="C4" s="80" t="s">
        <v>579</v>
      </c>
      <c r="D4" s="79" t="s">
        <v>344</v>
      </c>
      <c r="E4" s="79" t="s">
        <v>580</v>
      </c>
      <c r="F4" s="81" t="s">
        <v>581</v>
      </c>
      <c r="G4" s="82" t="s">
        <v>347</v>
      </c>
      <c r="H4" s="83"/>
      <c r="I4" s="80" t="s">
        <v>582</v>
      </c>
      <c r="J4" s="81" t="s">
        <v>583</v>
      </c>
    </row>
    <row r="5" spans="1:10" s="78" customFormat="1" ht="20.100000000000001" customHeight="1" x14ac:dyDescent="0.25">
      <c r="A5" s="153"/>
      <c r="B5" s="154">
        <v>43844</v>
      </c>
      <c r="C5" s="155">
        <v>0.4677546296296296</v>
      </c>
      <c r="D5" s="156" t="s">
        <v>584</v>
      </c>
      <c r="E5" s="157" t="s">
        <v>585</v>
      </c>
      <c r="F5" s="117" t="s">
        <v>586</v>
      </c>
      <c r="G5" s="118" t="s">
        <v>513</v>
      </c>
      <c r="H5" s="119"/>
      <c r="I5" s="120">
        <v>23</v>
      </c>
      <c r="J5" s="158">
        <v>289800</v>
      </c>
    </row>
    <row r="6" spans="1:10" s="78" customFormat="1" ht="20.100000000000001" customHeight="1" x14ac:dyDescent="0.25">
      <c r="A6" s="153"/>
      <c r="B6" s="154">
        <v>43861</v>
      </c>
      <c r="C6" s="155">
        <v>0.53349537037037031</v>
      </c>
      <c r="D6" s="156" t="s">
        <v>587</v>
      </c>
      <c r="E6" s="157" t="s">
        <v>588</v>
      </c>
      <c r="F6" s="117" t="s">
        <v>430</v>
      </c>
      <c r="G6" s="118" t="s">
        <v>513</v>
      </c>
      <c r="H6" s="119"/>
      <c r="I6" s="120">
        <v>3</v>
      </c>
      <c r="J6" s="158">
        <v>90000</v>
      </c>
    </row>
    <row r="7" spans="1:10" s="164" customFormat="1" ht="20.100000000000001" customHeight="1" x14ac:dyDescent="0.25">
      <c r="A7" s="159"/>
      <c r="B7" s="160" t="s">
        <v>368</v>
      </c>
      <c r="C7" s="95"/>
      <c r="D7" s="161"/>
      <c r="E7" s="162"/>
      <c r="F7" s="98"/>
      <c r="G7" s="99" t="s">
        <v>518</v>
      </c>
      <c r="H7" s="100">
        <v>2</v>
      </c>
      <c r="I7" s="101"/>
      <c r="J7" s="163">
        <f>SUM(J5:J6)</f>
        <v>379800</v>
      </c>
    </row>
    <row r="8" spans="1:10" s="164" customFormat="1" ht="20.100000000000001" customHeight="1" x14ac:dyDescent="0.25">
      <c r="A8" s="159"/>
      <c r="B8" s="165"/>
      <c r="C8" s="166"/>
      <c r="D8" s="167"/>
      <c r="E8" s="168"/>
      <c r="F8" s="107"/>
      <c r="G8" s="108" t="s">
        <v>370</v>
      </c>
      <c r="H8" s="109">
        <v>0</v>
      </c>
      <c r="I8" s="110"/>
      <c r="J8" s="138"/>
    </row>
    <row r="9" spans="1:10" s="123" customFormat="1" ht="20.100000000000001" customHeight="1" x14ac:dyDescent="0.25">
      <c r="A9" s="112"/>
      <c r="B9" s="154">
        <v>43872</v>
      </c>
      <c r="C9" s="155">
        <v>0.99513888888888891</v>
      </c>
      <c r="D9" s="156" t="s">
        <v>589</v>
      </c>
      <c r="E9" s="157" t="s">
        <v>590</v>
      </c>
      <c r="F9" s="117" t="s">
        <v>438</v>
      </c>
      <c r="G9" s="118" t="s">
        <v>513</v>
      </c>
      <c r="H9" s="119"/>
      <c r="I9" s="120">
        <v>2</v>
      </c>
      <c r="J9" s="158">
        <v>39000</v>
      </c>
    </row>
    <row r="10" spans="1:10" s="123" customFormat="1" ht="20.100000000000001" customHeight="1" x14ac:dyDescent="0.25">
      <c r="A10" s="112"/>
      <c r="B10" s="154">
        <v>43875</v>
      </c>
      <c r="C10" s="155">
        <v>0.78149305555555559</v>
      </c>
      <c r="D10" s="156" t="s">
        <v>591</v>
      </c>
      <c r="E10" s="157" t="s">
        <v>592</v>
      </c>
      <c r="F10" s="117" t="s">
        <v>593</v>
      </c>
      <c r="G10" s="118" t="s">
        <v>513</v>
      </c>
      <c r="H10" s="119"/>
      <c r="I10" s="120">
        <v>4</v>
      </c>
      <c r="J10" s="158">
        <v>113500</v>
      </c>
    </row>
    <row r="11" spans="1:10" s="123" customFormat="1" ht="20.100000000000001" customHeight="1" x14ac:dyDescent="0.25">
      <c r="A11" s="112"/>
      <c r="B11" s="154">
        <v>43880</v>
      </c>
      <c r="C11" s="155">
        <v>0.78216435185185185</v>
      </c>
      <c r="D11" s="156" t="s">
        <v>594</v>
      </c>
      <c r="E11" s="157" t="s">
        <v>595</v>
      </c>
      <c r="F11" s="117" t="s">
        <v>596</v>
      </c>
      <c r="G11" s="118" t="s">
        <v>513</v>
      </c>
      <c r="H11" s="119"/>
      <c r="I11" s="120">
        <v>3</v>
      </c>
      <c r="J11" s="158">
        <v>31000</v>
      </c>
    </row>
    <row r="12" spans="1:10" s="123" customFormat="1" ht="20.100000000000001" customHeight="1" x14ac:dyDescent="0.25">
      <c r="A12" s="112"/>
      <c r="B12" s="154">
        <v>43881</v>
      </c>
      <c r="C12" s="155">
        <v>0.57017361111111109</v>
      </c>
      <c r="D12" s="156" t="s">
        <v>597</v>
      </c>
      <c r="E12" s="157" t="s">
        <v>598</v>
      </c>
      <c r="F12" s="117" t="s">
        <v>404</v>
      </c>
      <c r="G12" s="118" t="s">
        <v>513</v>
      </c>
      <c r="H12" s="119"/>
      <c r="I12" s="120">
        <v>7</v>
      </c>
      <c r="J12" s="158">
        <v>72000</v>
      </c>
    </row>
    <row r="13" spans="1:10" s="123" customFormat="1" ht="20.100000000000001" customHeight="1" x14ac:dyDescent="0.25">
      <c r="A13" s="112"/>
      <c r="B13" s="154">
        <v>43886</v>
      </c>
      <c r="C13" s="155">
        <v>0.54637731481481489</v>
      </c>
      <c r="D13" s="156" t="s">
        <v>599</v>
      </c>
      <c r="E13" s="157" t="s">
        <v>600</v>
      </c>
      <c r="F13" s="117" t="s">
        <v>596</v>
      </c>
      <c r="G13" s="118" t="s">
        <v>513</v>
      </c>
      <c r="H13" s="119"/>
      <c r="I13" s="120">
        <v>5</v>
      </c>
      <c r="J13" s="158">
        <v>63500</v>
      </c>
    </row>
    <row r="14" spans="1:10" s="123" customFormat="1" ht="20.100000000000001" customHeight="1" x14ac:dyDescent="0.25">
      <c r="A14" s="112"/>
      <c r="B14" s="154">
        <v>43889</v>
      </c>
      <c r="C14" s="155">
        <v>0.64363425925925932</v>
      </c>
      <c r="D14" s="156" t="s">
        <v>601</v>
      </c>
      <c r="E14" s="157" t="s">
        <v>602</v>
      </c>
      <c r="F14" s="117" t="s">
        <v>394</v>
      </c>
      <c r="G14" s="118" t="s">
        <v>513</v>
      </c>
      <c r="H14" s="119"/>
      <c r="I14" s="120">
        <v>3</v>
      </c>
      <c r="J14" s="158">
        <v>29000</v>
      </c>
    </row>
    <row r="15" spans="1:10" s="164" customFormat="1" ht="20.100000000000001" customHeight="1" x14ac:dyDescent="0.25">
      <c r="A15" s="159"/>
      <c r="B15" s="160" t="s">
        <v>603</v>
      </c>
      <c r="C15" s="95"/>
      <c r="D15" s="161"/>
      <c r="E15" s="162"/>
      <c r="F15" s="98"/>
      <c r="G15" s="99" t="s">
        <v>518</v>
      </c>
      <c r="H15" s="100">
        <v>6</v>
      </c>
      <c r="I15" s="101"/>
      <c r="J15" s="163">
        <f>SUM(J9:J14)</f>
        <v>348000</v>
      </c>
    </row>
    <row r="16" spans="1:10" s="164" customFormat="1" ht="20.100000000000001" customHeight="1" x14ac:dyDescent="0.25">
      <c r="A16" s="159"/>
      <c r="B16" s="165"/>
      <c r="C16" s="166"/>
      <c r="D16" s="167"/>
      <c r="E16" s="168"/>
      <c r="F16" s="107"/>
      <c r="G16" s="108" t="s">
        <v>370</v>
      </c>
      <c r="H16" s="109">
        <v>0</v>
      </c>
      <c r="I16" s="110"/>
      <c r="J16" s="138"/>
    </row>
    <row r="17" spans="1:11" s="123" customFormat="1" ht="20.100000000000001" customHeight="1" x14ac:dyDescent="0.25">
      <c r="A17" s="112"/>
      <c r="B17" s="154">
        <v>43893</v>
      </c>
      <c r="C17" s="155">
        <v>0.52056712962962959</v>
      </c>
      <c r="D17" s="156" t="s">
        <v>601</v>
      </c>
      <c r="E17" s="157" t="s">
        <v>595</v>
      </c>
      <c r="F17" s="117" t="s">
        <v>438</v>
      </c>
      <c r="G17" s="118" t="s">
        <v>513</v>
      </c>
      <c r="H17" s="119"/>
      <c r="I17" s="120">
        <v>3</v>
      </c>
      <c r="J17" s="158">
        <v>31000</v>
      </c>
    </row>
    <row r="18" spans="1:11" s="123" customFormat="1" ht="20.100000000000001" customHeight="1" x14ac:dyDescent="0.25">
      <c r="A18" s="112"/>
      <c r="B18" s="154">
        <v>43893</v>
      </c>
      <c r="C18" s="155">
        <v>0.79791666666666661</v>
      </c>
      <c r="D18" s="156" t="s">
        <v>604</v>
      </c>
      <c r="E18" s="157" t="s">
        <v>605</v>
      </c>
      <c r="F18" s="117" t="s">
        <v>596</v>
      </c>
      <c r="G18" s="118" t="s">
        <v>513</v>
      </c>
      <c r="H18" s="119"/>
      <c r="I18" s="120">
        <v>2</v>
      </c>
      <c r="J18" s="158">
        <v>30000</v>
      </c>
    </row>
    <row r="19" spans="1:11" s="123" customFormat="1" ht="20.100000000000001" customHeight="1" x14ac:dyDescent="0.25">
      <c r="A19" s="112"/>
      <c r="B19" s="154">
        <v>43900</v>
      </c>
      <c r="C19" s="155">
        <v>0.53707175925925921</v>
      </c>
      <c r="D19" s="156" t="s">
        <v>606</v>
      </c>
      <c r="E19" s="157" t="s">
        <v>607</v>
      </c>
      <c r="F19" s="117" t="s">
        <v>593</v>
      </c>
      <c r="G19" s="118" t="s">
        <v>513</v>
      </c>
      <c r="H19" s="119"/>
      <c r="I19" s="120">
        <v>2</v>
      </c>
      <c r="J19" s="158">
        <v>47000</v>
      </c>
    </row>
    <row r="20" spans="1:11" s="123" customFormat="1" ht="20.100000000000001" customHeight="1" x14ac:dyDescent="0.25">
      <c r="A20" s="112"/>
      <c r="B20" s="154">
        <v>43903</v>
      </c>
      <c r="C20" s="155">
        <v>0.98917824074074068</v>
      </c>
      <c r="D20" s="156" t="s">
        <v>608</v>
      </c>
      <c r="E20" s="157" t="s">
        <v>609</v>
      </c>
      <c r="F20" s="117" t="s">
        <v>404</v>
      </c>
      <c r="G20" s="118" t="s">
        <v>513</v>
      </c>
      <c r="H20" s="119"/>
      <c r="I20" s="120">
        <v>4</v>
      </c>
      <c r="J20" s="158">
        <v>82800</v>
      </c>
    </row>
    <row r="21" spans="1:11" s="123" customFormat="1" ht="20.100000000000001" customHeight="1" x14ac:dyDescent="0.25">
      <c r="A21" s="112"/>
      <c r="B21" s="154">
        <v>43907</v>
      </c>
      <c r="C21" s="155">
        <v>0.51810185185185187</v>
      </c>
      <c r="D21" s="156" t="s">
        <v>610</v>
      </c>
      <c r="E21" s="157" t="s">
        <v>611</v>
      </c>
      <c r="F21" s="117" t="s">
        <v>612</v>
      </c>
      <c r="G21" s="118" t="s">
        <v>513</v>
      </c>
      <c r="H21" s="119"/>
      <c r="I21" s="120">
        <v>4</v>
      </c>
      <c r="J21" s="158">
        <v>28000</v>
      </c>
    </row>
    <row r="22" spans="1:11" s="123" customFormat="1" ht="20.100000000000001" customHeight="1" x14ac:dyDescent="0.25">
      <c r="A22" s="112"/>
      <c r="B22" s="154">
        <v>43908</v>
      </c>
      <c r="C22" s="155">
        <v>0.53571759259259266</v>
      </c>
      <c r="D22" s="156" t="s">
        <v>610</v>
      </c>
      <c r="E22" s="157" t="s">
        <v>607</v>
      </c>
      <c r="F22" s="117" t="s">
        <v>613</v>
      </c>
      <c r="G22" s="118" t="s">
        <v>513</v>
      </c>
      <c r="H22" s="119"/>
      <c r="I22" s="120">
        <v>3</v>
      </c>
      <c r="J22" s="158">
        <v>28000</v>
      </c>
    </row>
    <row r="23" spans="1:11" s="123" customFormat="1" ht="20.100000000000001" customHeight="1" x14ac:dyDescent="0.25">
      <c r="A23" s="112"/>
      <c r="B23" s="154">
        <v>43908</v>
      </c>
      <c r="C23" s="155">
        <v>0.53571759259259266</v>
      </c>
      <c r="D23" s="156" t="s">
        <v>610</v>
      </c>
      <c r="E23" s="157" t="s">
        <v>614</v>
      </c>
      <c r="F23" s="117" t="s">
        <v>612</v>
      </c>
      <c r="G23" s="118" t="s">
        <v>513</v>
      </c>
      <c r="H23" s="119"/>
      <c r="I23" s="120">
        <v>3</v>
      </c>
      <c r="J23" s="158">
        <v>13500</v>
      </c>
    </row>
    <row r="24" spans="1:11" s="134" customFormat="1" ht="20.100000000000001" customHeight="1" x14ac:dyDescent="0.25">
      <c r="A24" s="128"/>
      <c r="B24" s="154">
        <v>43917</v>
      </c>
      <c r="C24" s="155">
        <v>0.84142361111111119</v>
      </c>
      <c r="D24" s="156" t="s">
        <v>615</v>
      </c>
      <c r="E24" s="157" t="s">
        <v>616</v>
      </c>
      <c r="F24" s="117" t="s">
        <v>617</v>
      </c>
      <c r="G24" s="118" t="s">
        <v>513</v>
      </c>
      <c r="H24" s="119"/>
      <c r="I24" s="120">
        <v>5</v>
      </c>
      <c r="J24" s="158">
        <v>350000</v>
      </c>
      <c r="K24" s="169"/>
    </row>
    <row r="25" spans="1:11" s="164" customFormat="1" ht="20.100000000000001" customHeight="1" x14ac:dyDescent="0.25">
      <c r="A25" s="159"/>
      <c r="B25" s="160" t="s">
        <v>410</v>
      </c>
      <c r="C25" s="95"/>
      <c r="D25" s="161"/>
      <c r="E25" s="162"/>
      <c r="F25" s="98"/>
      <c r="G25" s="99" t="s">
        <v>518</v>
      </c>
      <c r="H25" s="100">
        <v>8</v>
      </c>
      <c r="I25" s="101"/>
      <c r="J25" s="163">
        <f>SUM(J17:J24)</f>
        <v>610300</v>
      </c>
    </row>
    <row r="26" spans="1:11" s="164" customFormat="1" ht="20.100000000000001" customHeight="1" x14ac:dyDescent="0.25">
      <c r="A26" s="159"/>
      <c r="B26" s="165"/>
      <c r="C26" s="166"/>
      <c r="D26" s="167"/>
      <c r="E26" s="168"/>
      <c r="F26" s="107"/>
      <c r="G26" s="108" t="s">
        <v>370</v>
      </c>
      <c r="H26" s="109">
        <v>0</v>
      </c>
      <c r="I26" s="110"/>
      <c r="J26" s="138"/>
    </row>
    <row r="27" spans="1:11" s="78" customFormat="1" ht="20.100000000000001" customHeight="1" x14ac:dyDescent="0.25">
      <c r="A27" s="153"/>
      <c r="B27" s="154">
        <v>43929</v>
      </c>
      <c r="C27" s="155">
        <v>0.62708333333333333</v>
      </c>
      <c r="D27" s="156" t="s">
        <v>618</v>
      </c>
      <c r="E27" s="157" t="s">
        <v>619</v>
      </c>
      <c r="F27" s="117" t="s">
        <v>596</v>
      </c>
      <c r="G27" s="118" t="s">
        <v>513</v>
      </c>
      <c r="H27" s="119"/>
      <c r="I27" s="120">
        <v>18</v>
      </c>
      <c r="J27" s="158">
        <v>36320</v>
      </c>
    </row>
    <row r="28" spans="1:11" s="78" customFormat="1" ht="20.100000000000001" customHeight="1" x14ac:dyDescent="0.25">
      <c r="A28" s="153"/>
      <c r="B28" s="154">
        <v>43935</v>
      </c>
      <c r="C28" s="155">
        <v>0.94097222222222221</v>
      </c>
      <c r="D28" s="156" t="s">
        <v>620</v>
      </c>
      <c r="E28" s="157" t="s">
        <v>621</v>
      </c>
      <c r="F28" s="117" t="s">
        <v>596</v>
      </c>
      <c r="G28" s="118" t="s">
        <v>513</v>
      </c>
      <c r="H28" s="119"/>
      <c r="I28" s="120">
        <v>4</v>
      </c>
      <c r="J28" s="158">
        <v>183500</v>
      </c>
    </row>
    <row r="29" spans="1:11" s="78" customFormat="1" ht="20.100000000000001" customHeight="1" x14ac:dyDescent="0.25">
      <c r="A29" s="153"/>
      <c r="B29" s="154">
        <v>43937</v>
      </c>
      <c r="C29" s="155">
        <v>0.54079861111111105</v>
      </c>
      <c r="D29" s="156" t="s">
        <v>622</v>
      </c>
      <c r="E29" s="157" t="s">
        <v>623</v>
      </c>
      <c r="F29" s="117" t="s">
        <v>593</v>
      </c>
      <c r="G29" s="118" t="s">
        <v>513</v>
      </c>
      <c r="H29" s="119"/>
      <c r="I29" s="120">
        <v>2</v>
      </c>
      <c r="J29" s="158">
        <v>32000</v>
      </c>
    </row>
    <row r="30" spans="1:11" s="123" customFormat="1" ht="20.100000000000001" customHeight="1" x14ac:dyDescent="0.25">
      <c r="A30" s="112"/>
      <c r="B30" s="154">
        <v>43941</v>
      </c>
      <c r="C30" s="155">
        <v>0.92181712962962958</v>
      </c>
      <c r="D30" s="156" t="s">
        <v>624</v>
      </c>
      <c r="E30" s="157" t="s">
        <v>625</v>
      </c>
      <c r="F30" s="117" t="s">
        <v>596</v>
      </c>
      <c r="G30" s="118" t="s">
        <v>513</v>
      </c>
      <c r="H30" s="119"/>
      <c r="I30" s="120">
        <v>3</v>
      </c>
      <c r="J30" s="158">
        <v>56000</v>
      </c>
    </row>
    <row r="31" spans="1:11" s="134" customFormat="1" ht="20.100000000000001" customHeight="1" x14ac:dyDescent="0.25">
      <c r="A31" s="128"/>
      <c r="B31" s="154">
        <v>43942</v>
      </c>
      <c r="C31" s="155">
        <v>0.50454861111111116</v>
      </c>
      <c r="D31" s="156" t="s">
        <v>626</v>
      </c>
      <c r="E31" s="157" t="s">
        <v>607</v>
      </c>
      <c r="F31" s="117" t="s">
        <v>596</v>
      </c>
      <c r="G31" s="118" t="s">
        <v>513</v>
      </c>
      <c r="H31" s="119"/>
      <c r="I31" s="120">
        <v>3</v>
      </c>
      <c r="J31" s="158">
        <v>27000</v>
      </c>
      <c r="K31" s="169"/>
    </row>
    <row r="32" spans="1:11" s="164" customFormat="1" ht="20.100000000000001" customHeight="1" x14ac:dyDescent="0.25">
      <c r="A32" s="159"/>
      <c r="B32" s="160" t="s">
        <v>449</v>
      </c>
      <c r="C32" s="95"/>
      <c r="D32" s="161"/>
      <c r="E32" s="162"/>
      <c r="F32" s="98"/>
      <c r="G32" s="99" t="s">
        <v>518</v>
      </c>
      <c r="H32" s="100">
        <v>5</v>
      </c>
      <c r="I32" s="101"/>
      <c r="J32" s="163">
        <f>SUM(J27:J31)</f>
        <v>334820</v>
      </c>
    </row>
    <row r="33" spans="1:11" s="164" customFormat="1" ht="20.100000000000001" customHeight="1" x14ac:dyDescent="0.25">
      <c r="A33" s="159"/>
      <c r="B33" s="165"/>
      <c r="C33" s="166"/>
      <c r="D33" s="167"/>
      <c r="E33" s="168"/>
      <c r="F33" s="107"/>
      <c r="G33" s="108" t="s">
        <v>370</v>
      </c>
      <c r="H33" s="109">
        <v>0</v>
      </c>
      <c r="I33" s="110"/>
      <c r="J33" s="138"/>
    </row>
    <row r="34" spans="1:11" s="78" customFormat="1" ht="20.100000000000001" customHeight="1" x14ac:dyDescent="0.25">
      <c r="A34" s="153"/>
      <c r="B34" s="154">
        <v>43969</v>
      </c>
      <c r="C34" s="155">
        <v>0.97444444444444445</v>
      </c>
      <c r="D34" s="156" t="s">
        <v>627</v>
      </c>
      <c r="E34" s="157" t="s">
        <v>628</v>
      </c>
      <c r="F34" s="117" t="s">
        <v>612</v>
      </c>
      <c r="G34" s="118" t="s">
        <v>513</v>
      </c>
      <c r="H34" s="119"/>
      <c r="I34" s="120">
        <v>6</v>
      </c>
      <c r="J34" s="158">
        <v>114000</v>
      </c>
    </row>
    <row r="35" spans="1:11" s="164" customFormat="1" ht="20.100000000000001" customHeight="1" x14ac:dyDescent="0.25">
      <c r="A35" s="159"/>
      <c r="B35" s="160" t="s">
        <v>629</v>
      </c>
      <c r="C35" s="95"/>
      <c r="D35" s="161"/>
      <c r="E35" s="162"/>
      <c r="F35" s="98"/>
      <c r="G35" s="99" t="s">
        <v>450</v>
      </c>
      <c r="H35" s="100">
        <v>1</v>
      </c>
      <c r="I35" s="101"/>
      <c r="J35" s="163">
        <f>SUM(J34:J34)</f>
        <v>114000</v>
      </c>
    </row>
    <row r="36" spans="1:11" s="164" customFormat="1" ht="20.100000000000001" customHeight="1" x14ac:dyDescent="0.25">
      <c r="A36" s="159"/>
      <c r="B36" s="165"/>
      <c r="C36" s="166"/>
      <c r="D36" s="167"/>
      <c r="E36" s="168"/>
      <c r="F36" s="107"/>
      <c r="G36" s="108" t="s">
        <v>370</v>
      </c>
      <c r="H36" s="109">
        <v>0</v>
      </c>
      <c r="I36" s="110"/>
      <c r="J36" s="138"/>
    </row>
    <row r="37" spans="1:11" s="78" customFormat="1" ht="20.100000000000001" customHeight="1" x14ac:dyDescent="0.25">
      <c r="A37" s="153"/>
      <c r="B37" s="84">
        <v>43991</v>
      </c>
      <c r="C37" s="85">
        <v>0.64513888888888882</v>
      </c>
      <c r="D37" s="86" t="s">
        <v>630</v>
      </c>
      <c r="E37" s="87" t="s">
        <v>631</v>
      </c>
      <c r="F37" s="88" t="s">
        <v>384</v>
      </c>
      <c r="G37" s="89" t="s">
        <v>391</v>
      </c>
      <c r="H37" s="90"/>
      <c r="I37" s="91">
        <v>45</v>
      </c>
      <c r="J37" s="92">
        <v>61960</v>
      </c>
    </row>
    <row r="38" spans="1:11" s="78" customFormat="1" ht="20.100000000000001" customHeight="1" x14ac:dyDescent="0.25">
      <c r="A38" s="153"/>
      <c r="B38" s="84">
        <v>44000</v>
      </c>
      <c r="C38" s="85">
        <v>0.4911342592592593</v>
      </c>
      <c r="D38" s="86" t="s">
        <v>632</v>
      </c>
      <c r="E38" s="87" t="s">
        <v>633</v>
      </c>
      <c r="F38" s="88" t="s">
        <v>438</v>
      </c>
      <c r="G38" s="89" t="s">
        <v>391</v>
      </c>
      <c r="H38" s="90"/>
      <c r="I38" s="91">
        <v>3</v>
      </c>
      <c r="J38" s="92">
        <v>38500</v>
      </c>
    </row>
    <row r="39" spans="1:11" s="164" customFormat="1" ht="20.100000000000001" customHeight="1" x14ac:dyDescent="0.25">
      <c r="A39" s="159"/>
      <c r="B39" s="160" t="s">
        <v>634</v>
      </c>
      <c r="C39" s="95"/>
      <c r="D39" s="161"/>
      <c r="E39" s="162"/>
      <c r="F39" s="98"/>
      <c r="G39" s="99" t="s">
        <v>518</v>
      </c>
      <c r="H39" s="100">
        <v>2</v>
      </c>
      <c r="I39" s="101"/>
      <c r="J39" s="163">
        <f>SUM(J37:J38)</f>
        <v>100460</v>
      </c>
    </row>
    <row r="40" spans="1:11" s="164" customFormat="1" ht="20.100000000000001" customHeight="1" x14ac:dyDescent="0.25">
      <c r="A40" s="159"/>
      <c r="B40" s="165"/>
      <c r="C40" s="166"/>
      <c r="D40" s="167"/>
      <c r="E40" s="168"/>
      <c r="F40" s="107"/>
      <c r="G40" s="108" t="s">
        <v>501</v>
      </c>
      <c r="H40" s="109">
        <v>0</v>
      </c>
      <c r="I40" s="110"/>
      <c r="J40" s="138"/>
    </row>
    <row r="41" spans="1:11" s="123" customFormat="1" ht="20.100000000000001" customHeight="1" x14ac:dyDescent="0.25">
      <c r="A41" s="112"/>
      <c r="B41" s="170">
        <v>44013</v>
      </c>
      <c r="C41" s="171">
        <v>0.54668981481481482</v>
      </c>
      <c r="D41" s="172" t="s">
        <v>635</v>
      </c>
      <c r="E41" s="116" t="s">
        <v>636</v>
      </c>
      <c r="F41" s="117" t="s">
        <v>612</v>
      </c>
      <c r="G41" s="118" t="s">
        <v>513</v>
      </c>
      <c r="H41" s="119"/>
      <c r="I41" s="120">
        <v>4</v>
      </c>
      <c r="J41" s="173">
        <v>56000</v>
      </c>
      <c r="K41" s="122"/>
    </row>
    <row r="42" spans="1:11" s="123" customFormat="1" ht="20.100000000000001" customHeight="1" x14ac:dyDescent="0.25">
      <c r="A42" s="112"/>
      <c r="B42" s="170">
        <v>44019</v>
      </c>
      <c r="C42" s="174">
        <v>0.66319444444444442</v>
      </c>
      <c r="D42" s="175" t="s">
        <v>637</v>
      </c>
      <c r="E42" s="127" t="s">
        <v>638</v>
      </c>
      <c r="F42" s="117" t="s">
        <v>593</v>
      </c>
      <c r="G42" s="118" t="s">
        <v>513</v>
      </c>
      <c r="H42" s="119"/>
      <c r="I42" s="120">
        <v>2</v>
      </c>
      <c r="J42" s="173">
        <v>12000</v>
      </c>
      <c r="K42" s="122"/>
    </row>
    <row r="43" spans="1:11" s="123" customFormat="1" ht="20.100000000000001" customHeight="1" x14ac:dyDescent="0.25">
      <c r="A43" s="112"/>
      <c r="B43" s="170">
        <v>44021</v>
      </c>
      <c r="C43" s="174">
        <v>0.53680555555555554</v>
      </c>
      <c r="D43" s="175" t="s">
        <v>587</v>
      </c>
      <c r="E43" s="127" t="s">
        <v>639</v>
      </c>
      <c r="F43" s="117" t="s">
        <v>498</v>
      </c>
      <c r="G43" s="118" t="s">
        <v>513</v>
      </c>
      <c r="H43" s="119"/>
      <c r="I43" s="120">
        <v>3</v>
      </c>
      <c r="J43" s="173">
        <v>95000</v>
      </c>
      <c r="K43" s="122"/>
    </row>
    <row r="44" spans="1:11" s="123" customFormat="1" ht="20.100000000000001" customHeight="1" x14ac:dyDescent="0.25">
      <c r="A44" s="112"/>
      <c r="B44" s="170">
        <v>44029</v>
      </c>
      <c r="C44" s="174">
        <v>0.52336805555555554</v>
      </c>
      <c r="D44" s="175" t="s">
        <v>626</v>
      </c>
      <c r="E44" s="127" t="s">
        <v>640</v>
      </c>
      <c r="F44" s="117" t="s">
        <v>438</v>
      </c>
      <c r="G44" s="118" t="s">
        <v>513</v>
      </c>
      <c r="H44" s="119"/>
      <c r="I44" s="120">
        <v>2</v>
      </c>
      <c r="J44" s="173">
        <v>21000</v>
      </c>
      <c r="K44" s="122"/>
    </row>
    <row r="45" spans="1:11" s="123" customFormat="1" ht="20.100000000000001" customHeight="1" x14ac:dyDescent="0.25">
      <c r="A45" s="112"/>
      <c r="B45" s="170">
        <v>44041</v>
      </c>
      <c r="C45" s="176">
        <v>0.5693287037037037</v>
      </c>
      <c r="D45" s="175" t="s">
        <v>587</v>
      </c>
      <c r="E45" s="132" t="s">
        <v>641</v>
      </c>
      <c r="F45" s="117" t="s">
        <v>498</v>
      </c>
      <c r="G45" s="118" t="s">
        <v>513</v>
      </c>
      <c r="H45" s="119"/>
      <c r="I45" s="120">
        <v>3</v>
      </c>
      <c r="J45" s="173">
        <v>11000</v>
      </c>
      <c r="K45" s="122"/>
    </row>
    <row r="46" spans="1:11" s="164" customFormat="1" ht="20.100000000000001" customHeight="1" x14ac:dyDescent="0.25">
      <c r="A46" s="159"/>
      <c r="B46" s="160" t="s">
        <v>642</v>
      </c>
      <c r="C46" s="95"/>
      <c r="D46" s="161"/>
      <c r="E46" s="162"/>
      <c r="F46" s="98"/>
      <c r="G46" s="99" t="s">
        <v>518</v>
      </c>
      <c r="H46" s="100">
        <v>5</v>
      </c>
      <c r="I46" s="101"/>
      <c r="J46" s="163">
        <f>SUM(J41:J45)</f>
        <v>195000</v>
      </c>
    </row>
    <row r="47" spans="1:11" s="164" customFormat="1" ht="20.100000000000001" customHeight="1" x14ac:dyDescent="0.25">
      <c r="A47" s="159"/>
      <c r="B47" s="165"/>
      <c r="C47" s="166"/>
      <c r="D47" s="167"/>
      <c r="E47" s="168"/>
      <c r="F47" s="107"/>
      <c r="G47" s="108" t="s">
        <v>370</v>
      </c>
      <c r="H47" s="109">
        <v>0</v>
      </c>
      <c r="I47" s="110"/>
      <c r="J47" s="138"/>
    </row>
    <row r="48" spans="1:11" s="134" customFormat="1" ht="20.100000000000001" customHeight="1" x14ac:dyDescent="0.25">
      <c r="A48" s="128"/>
      <c r="B48" s="154"/>
      <c r="C48" s="155"/>
      <c r="D48" s="156"/>
      <c r="E48" s="157"/>
      <c r="F48" s="117"/>
      <c r="G48" s="118"/>
      <c r="H48" s="119"/>
      <c r="I48" s="120"/>
      <c r="J48" s="158"/>
      <c r="K48" s="169"/>
    </row>
    <row r="49" spans="1:11" s="164" customFormat="1" ht="20.100000000000001" customHeight="1" x14ac:dyDescent="0.25">
      <c r="A49" s="159"/>
      <c r="B49" s="160" t="s">
        <v>643</v>
      </c>
      <c r="C49" s="95"/>
      <c r="D49" s="161"/>
      <c r="E49" s="162"/>
      <c r="F49" s="98"/>
      <c r="G49" s="99" t="s">
        <v>518</v>
      </c>
      <c r="H49" s="100">
        <v>0</v>
      </c>
      <c r="I49" s="101"/>
      <c r="J49" s="163">
        <f>SUM(J48:J48)</f>
        <v>0</v>
      </c>
    </row>
    <row r="50" spans="1:11" s="164" customFormat="1" ht="20.100000000000001" customHeight="1" x14ac:dyDescent="0.25">
      <c r="A50" s="159"/>
      <c r="B50" s="165"/>
      <c r="C50" s="166"/>
      <c r="D50" s="167"/>
      <c r="E50" s="168"/>
      <c r="F50" s="107"/>
      <c r="G50" s="108" t="s">
        <v>370</v>
      </c>
      <c r="H50" s="109">
        <v>0</v>
      </c>
      <c r="I50" s="110"/>
      <c r="J50" s="138"/>
    </row>
    <row r="51" spans="1:11" s="123" customFormat="1" ht="20.100000000000001" customHeight="1" x14ac:dyDescent="0.25">
      <c r="A51" s="112"/>
      <c r="B51" s="154">
        <v>44095</v>
      </c>
      <c r="C51" s="155">
        <v>0.57430555555555551</v>
      </c>
      <c r="D51" s="156" t="s">
        <v>644</v>
      </c>
      <c r="E51" s="157" t="s">
        <v>645</v>
      </c>
      <c r="F51" s="117" t="s">
        <v>646</v>
      </c>
      <c r="G51" s="118" t="s">
        <v>513</v>
      </c>
      <c r="H51" s="119"/>
      <c r="I51" s="120">
        <v>23</v>
      </c>
      <c r="J51" s="158">
        <v>690000</v>
      </c>
    </row>
    <row r="52" spans="1:11" s="123" customFormat="1" ht="20.100000000000001" customHeight="1" x14ac:dyDescent="0.25">
      <c r="A52" s="112"/>
      <c r="B52" s="154">
        <v>44097</v>
      </c>
      <c r="C52" s="155">
        <v>0.88865740740740751</v>
      </c>
      <c r="D52" s="156" t="s">
        <v>647</v>
      </c>
      <c r="E52" s="157" t="s">
        <v>648</v>
      </c>
      <c r="F52" s="117" t="s">
        <v>596</v>
      </c>
      <c r="G52" s="118" t="s">
        <v>513</v>
      </c>
      <c r="H52" s="119"/>
      <c r="I52" s="120">
        <v>5</v>
      </c>
      <c r="J52" s="158">
        <v>131000</v>
      </c>
    </row>
    <row r="53" spans="1:11" s="123" customFormat="1" ht="20.100000000000001" customHeight="1" x14ac:dyDescent="0.25">
      <c r="A53" s="112"/>
      <c r="B53" s="154">
        <v>44099</v>
      </c>
      <c r="C53" s="155">
        <v>0.97884259259259254</v>
      </c>
      <c r="D53" s="156" t="s">
        <v>649</v>
      </c>
      <c r="E53" s="157" t="s">
        <v>650</v>
      </c>
      <c r="F53" s="117" t="s">
        <v>651</v>
      </c>
      <c r="G53" s="118" t="s">
        <v>513</v>
      </c>
      <c r="H53" s="119"/>
      <c r="I53" s="120">
        <v>5</v>
      </c>
      <c r="J53" s="158">
        <v>60500</v>
      </c>
    </row>
    <row r="54" spans="1:11" s="134" customFormat="1" ht="20.100000000000001" customHeight="1" x14ac:dyDescent="0.25">
      <c r="A54" s="128"/>
      <c r="B54" s="154">
        <v>44100</v>
      </c>
      <c r="C54" s="155">
        <v>0.97813657407407406</v>
      </c>
      <c r="D54" s="156" t="s">
        <v>652</v>
      </c>
      <c r="E54" s="157" t="s">
        <v>653</v>
      </c>
      <c r="F54" s="117" t="s">
        <v>596</v>
      </c>
      <c r="G54" s="118" t="s">
        <v>513</v>
      </c>
      <c r="H54" s="119"/>
      <c r="I54" s="120">
        <v>2</v>
      </c>
      <c r="J54" s="158">
        <v>49000</v>
      </c>
      <c r="K54" s="169"/>
    </row>
    <row r="55" spans="1:11" s="164" customFormat="1" ht="20.100000000000001" customHeight="1" x14ac:dyDescent="0.25">
      <c r="A55" s="159"/>
      <c r="B55" s="160" t="s">
        <v>654</v>
      </c>
      <c r="C55" s="95"/>
      <c r="D55" s="161"/>
      <c r="E55" s="162"/>
      <c r="F55" s="98"/>
      <c r="G55" s="99" t="s">
        <v>518</v>
      </c>
      <c r="H55" s="100">
        <v>4</v>
      </c>
      <c r="I55" s="101"/>
      <c r="J55" s="163">
        <f>SUM(J51:J54)</f>
        <v>930500</v>
      </c>
    </row>
    <row r="56" spans="1:11" s="164" customFormat="1" ht="20.100000000000001" customHeight="1" x14ac:dyDescent="0.25">
      <c r="A56" s="159"/>
      <c r="B56" s="165"/>
      <c r="C56" s="166"/>
      <c r="D56" s="167"/>
      <c r="E56" s="168"/>
      <c r="F56" s="107"/>
      <c r="G56" s="108" t="s">
        <v>370</v>
      </c>
      <c r="H56" s="109">
        <v>0</v>
      </c>
      <c r="I56" s="110"/>
      <c r="J56" s="138"/>
    </row>
    <row r="57" spans="1:11" s="123" customFormat="1" ht="20.100000000000001" customHeight="1" x14ac:dyDescent="0.25">
      <c r="A57" s="112"/>
      <c r="B57" s="154">
        <v>44111</v>
      </c>
      <c r="C57" s="155">
        <v>0.52709490740740739</v>
      </c>
      <c r="D57" s="156" t="s">
        <v>647</v>
      </c>
      <c r="E57" s="157" t="s">
        <v>568</v>
      </c>
      <c r="F57" s="117" t="s">
        <v>596</v>
      </c>
      <c r="G57" s="118" t="s">
        <v>513</v>
      </c>
      <c r="H57" s="119"/>
      <c r="I57" s="120">
        <v>4</v>
      </c>
      <c r="J57" s="158">
        <v>49000</v>
      </c>
    </row>
    <row r="58" spans="1:11" s="123" customFormat="1" ht="20.100000000000001" customHeight="1" x14ac:dyDescent="0.25">
      <c r="A58" s="112"/>
      <c r="B58" s="154">
        <v>44112</v>
      </c>
      <c r="C58" s="155">
        <v>0.55249999999999999</v>
      </c>
      <c r="D58" s="156" t="s">
        <v>655</v>
      </c>
      <c r="E58" s="157" t="s">
        <v>656</v>
      </c>
      <c r="F58" s="117" t="s">
        <v>596</v>
      </c>
      <c r="G58" s="118" t="s">
        <v>513</v>
      </c>
      <c r="H58" s="119"/>
      <c r="I58" s="120">
        <v>10</v>
      </c>
      <c r="J58" s="158">
        <v>91500</v>
      </c>
    </row>
    <row r="59" spans="1:11" s="123" customFormat="1" ht="20.100000000000001" customHeight="1" x14ac:dyDescent="0.25">
      <c r="A59" s="112"/>
      <c r="B59" s="154">
        <v>44120</v>
      </c>
      <c r="C59" s="155">
        <v>0.92634259259259266</v>
      </c>
      <c r="D59" s="156" t="s">
        <v>657</v>
      </c>
      <c r="E59" s="157" t="s">
        <v>633</v>
      </c>
      <c r="F59" s="117" t="s">
        <v>593</v>
      </c>
      <c r="G59" s="118" t="s">
        <v>513</v>
      </c>
      <c r="H59" s="119"/>
      <c r="I59" s="120">
        <v>7</v>
      </c>
      <c r="J59" s="158">
        <v>179000</v>
      </c>
    </row>
    <row r="60" spans="1:11" s="164" customFormat="1" ht="20.100000000000001" customHeight="1" x14ac:dyDescent="0.25">
      <c r="A60" s="159"/>
      <c r="B60" s="160" t="s">
        <v>658</v>
      </c>
      <c r="C60" s="95"/>
      <c r="D60" s="161"/>
      <c r="E60" s="162"/>
      <c r="F60" s="98"/>
      <c r="G60" s="99" t="s">
        <v>518</v>
      </c>
      <c r="H60" s="100">
        <v>3</v>
      </c>
      <c r="I60" s="101"/>
      <c r="J60" s="163">
        <f>SUM(J57:J59)</f>
        <v>319500</v>
      </c>
    </row>
    <row r="61" spans="1:11" s="164" customFormat="1" ht="20.100000000000001" customHeight="1" x14ac:dyDescent="0.25">
      <c r="A61" s="159"/>
      <c r="B61" s="165"/>
      <c r="C61" s="166"/>
      <c r="D61" s="167"/>
      <c r="E61" s="168"/>
      <c r="F61" s="107"/>
      <c r="G61" s="108" t="s">
        <v>370</v>
      </c>
      <c r="H61" s="109">
        <v>0</v>
      </c>
      <c r="I61" s="110"/>
      <c r="J61" s="138"/>
    </row>
    <row r="62" spans="1:11" s="134" customFormat="1" ht="20.100000000000001" customHeight="1" x14ac:dyDescent="0.25">
      <c r="A62" s="128"/>
      <c r="B62" s="154"/>
      <c r="C62" s="155"/>
      <c r="D62" s="156"/>
      <c r="E62" s="157"/>
      <c r="F62" s="117"/>
      <c r="G62" s="118"/>
      <c r="H62" s="119"/>
      <c r="I62" s="120"/>
      <c r="J62" s="158"/>
      <c r="K62" s="169"/>
    </row>
    <row r="63" spans="1:11" s="164" customFormat="1" ht="20.100000000000001" customHeight="1" x14ac:dyDescent="0.25">
      <c r="A63" s="159"/>
      <c r="B63" s="160" t="s">
        <v>659</v>
      </c>
      <c r="C63" s="139"/>
      <c r="D63" s="96"/>
      <c r="E63" s="162"/>
      <c r="F63" s="98"/>
      <c r="G63" s="99" t="s">
        <v>518</v>
      </c>
      <c r="H63" s="100">
        <v>0</v>
      </c>
      <c r="I63" s="101"/>
      <c r="J63" s="163">
        <f>SUM(J62:J62)</f>
        <v>0</v>
      </c>
    </row>
    <row r="64" spans="1:11" s="164" customFormat="1" ht="20.100000000000001" customHeight="1" x14ac:dyDescent="0.25">
      <c r="A64" s="159"/>
      <c r="B64" s="165"/>
      <c r="C64" s="104"/>
      <c r="D64" s="105"/>
      <c r="E64" s="168"/>
      <c r="F64" s="107"/>
      <c r="G64" s="108" t="s">
        <v>370</v>
      </c>
      <c r="H64" s="109">
        <v>0</v>
      </c>
      <c r="I64" s="110"/>
      <c r="J64" s="138"/>
    </row>
    <row r="65" spans="1:11" s="134" customFormat="1" ht="20.100000000000001" customHeight="1" x14ac:dyDescent="0.25">
      <c r="A65" s="128"/>
      <c r="B65" s="154">
        <v>44179</v>
      </c>
      <c r="C65" s="155">
        <v>0.47508101851851853</v>
      </c>
      <c r="D65" s="156" t="s">
        <v>660</v>
      </c>
      <c r="E65" s="157" t="s">
        <v>661</v>
      </c>
      <c r="F65" s="117" t="s">
        <v>662</v>
      </c>
      <c r="G65" s="118" t="s">
        <v>513</v>
      </c>
      <c r="H65" s="119"/>
      <c r="I65" s="120">
        <v>90</v>
      </c>
      <c r="J65" s="158">
        <v>495000</v>
      </c>
      <c r="K65" s="169"/>
    </row>
    <row r="66" spans="1:11" s="164" customFormat="1" ht="20.100000000000001" customHeight="1" x14ac:dyDescent="0.25">
      <c r="A66" s="159"/>
      <c r="B66" s="160" t="s">
        <v>663</v>
      </c>
      <c r="C66" s="139"/>
      <c r="D66" s="96"/>
      <c r="E66" s="162"/>
      <c r="F66" s="98"/>
      <c r="G66" s="99" t="s">
        <v>518</v>
      </c>
      <c r="H66" s="100">
        <v>1</v>
      </c>
      <c r="I66" s="101"/>
      <c r="J66" s="163">
        <f>SUM(J65:J65)</f>
        <v>495000</v>
      </c>
    </row>
    <row r="67" spans="1:11" s="164" customFormat="1" ht="20.100000000000001" customHeight="1" x14ac:dyDescent="0.25">
      <c r="A67" s="159"/>
      <c r="B67" s="165"/>
      <c r="C67" s="104"/>
      <c r="D67" s="105"/>
      <c r="E67" s="168"/>
      <c r="F67" s="107"/>
      <c r="G67" s="108" t="s">
        <v>501</v>
      </c>
      <c r="H67" s="109">
        <v>0</v>
      </c>
      <c r="I67" s="110"/>
      <c r="J67" s="138"/>
    </row>
    <row r="68" spans="1:11" s="164" customFormat="1" ht="20.100000000000001" customHeight="1" x14ac:dyDescent="0.25">
      <c r="B68" s="140" t="s">
        <v>664</v>
      </c>
      <c r="C68" s="140"/>
      <c r="D68" s="140"/>
      <c r="E68" s="142"/>
      <c r="F68" s="143"/>
      <c r="G68" s="10" t="s">
        <v>450</v>
      </c>
      <c r="H68" s="11">
        <f>SUM(H7,H15,H25,H32,H35,H39,H46,H49,H55,H60,H63,H66)</f>
        <v>37</v>
      </c>
      <c r="I68" s="144"/>
      <c r="J68" s="145">
        <f>SUM(J7,J15,J25,J32,J35,J39,J46,J49,J55,J60,J63,J66)</f>
        <v>3827380</v>
      </c>
    </row>
    <row r="69" spans="1:11" s="164" customFormat="1" ht="20.100000000000001" customHeight="1" x14ac:dyDescent="0.25">
      <c r="B69" s="146"/>
      <c r="C69" s="146"/>
      <c r="D69" s="146"/>
      <c r="E69" s="148"/>
      <c r="F69" s="149"/>
      <c r="G69" s="12" t="s">
        <v>370</v>
      </c>
      <c r="H69" s="13">
        <f>SUM(H8,H16,H26,H33,H36,H40,H47,H50,H56,H61,H64,H67)</f>
        <v>0</v>
      </c>
      <c r="I69" s="150"/>
      <c r="J69" s="151"/>
    </row>
  </sheetData>
  <autoFilter ref="A4:K36">
    <filterColumn colId="6" showButton="0"/>
  </autoFilter>
  <mergeCells count="120">
    <mergeCell ref="J66:J67"/>
    <mergeCell ref="B68:B69"/>
    <mergeCell ref="C68:C69"/>
    <mergeCell ref="D68:D69"/>
    <mergeCell ref="E68:E69"/>
    <mergeCell ref="F68:F69"/>
    <mergeCell ref="I68:I69"/>
    <mergeCell ref="J68:J69"/>
    <mergeCell ref="G65:H65"/>
    <mergeCell ref="B66:B67"/>
    <mergeCell ref="D66:D67"/>
    <mergeCell ref="E66:E67"/>
    <mergeCell ref="F66:F67"/>
    <mergeCell ref="I66:I67"/>
    <mergeCell ref="J60:J61"/>
    <mergeCell ref="G62:H62"/>
    <mergeCell ref="B63:B64"/>
    <mergeCell ref="D63:D64"/>
    <mergeCell ref="E63:E64"/>
    <mergeCell ref="F63:F64"/>
    <mergeCell ref="I63:I64"/>
    <mergeCell ref="J63:J64"/>
    <mergeCell ref="I55:I56"/>
    <mergeCell ref="J55:J56"/>
    <mergeCell ref="G57:H57"/>
    <mergeCell ref="G58:H58"/>
    <mergeCell ref="G59:H59"/>
    <mergeCell ref="B60:B61"/>
    <mergeCell ref="D60:D61"/>
    <mergeCell ref="E60:E61"/>
    <mergeCell ref="F60:F61"/>
    <mergeCell ref="I60:I61"/>
    <mergeCell ref="G51:H51"/>
    <mergeCell ref="G52:H52"/>
    <mergeCell ref="G53:H53"/>
    <mergeCell ref="G54:H54"/>
    <mergeCell ref="B55:B56"/>
    <mergeCell ref="D55:D56"/>
    <mergeCell ref="E55:E56"/>
    <mergeCell ref="F55:F56"/>
    <mergeCell ref="J46:J47"/>
    <mergeCell ref="G48:H48"/>
    <mergeCell ref="B49:B50"/>
    <mergeCell ref="D49:D50"/>
    <mergeCell ref="E49:E50"/>
    <mergeCell ref="F49:F50"/>
    <mergeCell ref="I49:I50"/>
    <mergeCell ref="J49:J50"/>
    <mergeCell ref="G45:H45"/>
    <mergeCell ref="B46:B47"/>
    <mergeCell ref="D46:D47"/>
    <mergeCell ref="E46:E47"/>
    <mergeCell ref="F46:F47"/>
    <mergeCell ref="I46:I47"/>
    <mergeCell ref="I39:I40"/>
    <mergeCell ref="J39:J40"/>
    <mergeCell ref="G41:H41"/>
    <mergeCell ref="G42:H42"/>
    <mergeCell ref="G43:H43"/>
    <mergeCell ref="G44:H44"/>
    <mergeCell ref="G37:H37"/>
    <mergeCell ref="G38:H38"/>
    <mergeCell ref="B39:B40"/>
    <mergeCell ref="D39:D40"/>
    <mergeCell ref="E39:E40"/>
    <mergeCell ref="F39:F40"/>
    <mergeCell ref="J32:J33"/>
    <mergeCell ref="G34:H34"/>
    <mergeCell ref="B35:B36"/>
    <mergeCell ref="D35:D36"/>
    <mergeCell ref="E35:E36"/>
    <mergeCell ref="F35:F36"/>
    <mergeCell ref="I35:I36"/>
    <mergeCell ref="J35:J36"/>
    <mergeCell ref="G31:H31"/>
    <mergeCell ref="B32:B33"/>
    <mergeCell ref="D32:D33"/>
    <mergeCell ref="E32:E33"/>
    <mergeCell ref="F32:F33"/>
    <mergeCell ref="I32:I33"/>
    <mergeCell ref="I25:I26"/>
    <mergeCell ref="J25:J26"/>
    <mergeCell ref="G27:H27"/>
    <mergeCell ref="G28:H28"/>
    <mergeCell ref="G29:H29"/>
    <mergeCell ref="G30:H30"/>
    <mergeCell ref="G23:H23"/>
    <mergeCell ref="G24:H24"/>
    <mergeCell ref="B25:B26"/>
    <mergeCell ref="D25:D26"/>
    <mergeCell ref="E25:E26"/>
    <mergeCell ref="F25:F26"/>
    <mergeCell ref="G17:H17"/>
    <mergeCell ref="G18:H18"/>
    <mergeCell ref="G19:H19"/>
    <mergeCell ref="G20:H20"/>
    <mergeCell ref="G21:H21"/>
    <mergeCell ref="G22:H22"/>
    <mergeCell ref="B15:B16"/>
    <mergeCell ref="D15:D16"/>
    <mergeCell ref="E15:E16"/>
    <mergeCell ref="F15:F16"/>
    <mergeCell ref="I15:I16"/>
    <mergeCell ref="J15:J16"/>
    <mergeCell ref="G9:H9"/>
    <mergeCell ref="G10:H10"/>
    <mergeCell ref="G11:H11"/>
    <mergeCell ref="G12:H12"/>
    <mergeCell ref="G13:H13"/>
    <mergeCell ref="G14:H14"/>
    <mergeCell ref="B2:J2"/>
    <mergeCell ref="G4:H4"/>
    <mergeCell ref="G5:H5"/>
    <mergeCell ref="G6:H6"/>
    <mergeCell ref="B7:B8"/>
    <mergeCell ref="D7:D8"/>
    <mergeCell ref="E7:E8"/>
    <mergeCell ref="F7:F8"/>
    <mergeCell ref="I7:I8"/>
    <mergeCell ref="J7:J8"/>
  </mergeCells>
  <phoneticPr fontId="5" type="noConversion"/>
  <printOptions horizontalCentered="1"/>
  <pageMargins left="0.19685039370078741" right="0.19685039370078741" top="0.74803149606299213" bottom="0.74803149606299213" header="0.31496062992125984" footer="0.31496062992125984"/>
  <pageSetup paperSize="9" scale="72" orientation="landscape" r:id="rId1"/>
  <rowBreaks count="2" manualBreakCount="2">
    <brk id="26" max="16383" man="1"/>
    <brk id="5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outlinePr summaryBelow="0" summaryRight="0"/>
    <pageSetUpPr autoPageBreaks="0"/>
  </sheetPr>
  <dimension ref="A1:H71"/>
  <sheetViews>
    <sheetView view="pageBreakPreview" zoomScale="75" zoomScaleNormal="100" zoomScaleSheetLayoutView="75" workbookViewId="0">
      <selection activeCell="E127" sqref="E127"/>
    </sheetView>
  </sheetViews>
  <sheetFormatPr defaultColWidth="16.1640625" defaultRowHeight="12" x14ac:dyDescent="0.15"/>
  <cols>
    <col min="1" max="1" width="15.83203125" style="3" customWidth="1"/>
    <col min="2" max="2" width="57.83203125" style="19" customWidth="1"/>
    <col min="3" max="3" width="46.1640625" style="3" customWidth="1"/>
    <col min="4" max="4" width="43.83203125" style="5" customWidth="1"/>
    <col min="5" max="6" width="6.83203125" style="3" customWidth="1"/>
    <col min="7" max="7" width="12.83203125" style="3" customWidth="1"/>
    <col min="8" max="8" width="12.83203125" style="29" customWidth="1"/>
    <col min="9" max="16384" width="16.1640625" style="3"/>
  </cols>
  <sheetData>
    <row r="1" spans="1:8" s="1" customFormat="1" ht="13.5" customHeight="1" x14ac:dyDescent="0.2">
      <c r="B1" s="18"/>
      <c r="D1" s="9"/>
      <c r="H1" s="27"/>
    </row>
    <row r="2" spans="1:8" s="1" customFormat="1" ht="21" customHeight="1" x14ac:dyDescent="0.2">
      <c r="A2" s="60" t="s">
        <v>50</v>
      </c>
      <c r="B2" s="60"/>
      <c r="C2" s="60"/>
      <c r="D2" s="60"/>
      <c r="E2" s="60"/>
      <c r="F2" s="60"/>
      <c r="G2" s="60"/>
      <c r="H2" s="60"/>
    </row>
    <row r="3" spans="1:8" s="1" customFormat="1" ht="19.5" customHeight="1" x14ac:dyDescent="0.2">
      <c r="C3" s="9"/>
      <c r="D3" s="9"/>
      <c r="H3" s="28" t="s">
        <v>144</v>
      </c>
    </row>
    <row r="4" spans="1:8" s="2" customFormat="1" ht="20.100000000000001" customHeight="1" x14ac:dyDescent="0.25">
      <c r="A4" s="36" t="s">
        <v>6</v>
      </c>
      <c r="B4" s="36" t="s">
        <v>7</v>
      </c>
      <c r="C4" s="36" t="s">
        <v>9</v>
      </c>
      <c r="D4" s="36" t="s">
        <v>10</v>
      </c>
      <c r="E4" s="61" t="s">
        <v>11</v>
      </c>
      <c r="F4" s="61"/>
      <c r="G4" s="37" t="s">
        <v>13</v>
      </c>
      <c r="H4" s="36" t="s">
        <v>14</v>
      </c>
    </row>
    <row r="5" spans="1:8" s="2" customFormat="1" ht="20.100000000000001" customHeight="1" x14ac:dyDescent="0.25">
      <c r="A5" s="38" t="s">
        <v>58</v>
      </c>
      <c r="B5" s="39" t="s">
        <v>158</v>
      </c>
      <c r="C5" s="40" t="s">
        <v>159</v>
      </c>
      <c r="D5" s="41" t="s">
        <v>160</v>
      </c>
      <c r="E5" s="44" t="s">
        <v>161</v>
      </c>
      <c r="F5" s="45"/>
      <c r="G5" s="42">
        <v>3</v>
      </c>
      <c r="H5" s="43">
        <v>57600</v>
      </c>
    </row>
    <row r="6" spans="1:8" s="2" customFormat="1" ht="20.100000000000001" customHeight="1" x14ac:dyDescent="0.25">
      <c r="A6" s="38" t="s">
        <v>61</v>
      </c>
      <c r="B6" s="39" t="s">
        <v>155</v>
      </c>
      <c r="C6" s="40" t="s">
        <v>156</v>
      </c>
      <c r="D6" s="41" t="s">
        <v>157</v>
      </c>
      <c r="E6" s="44" t="s">
        <v>161</v>
      </c>
      <c r="F6" s="45"/>
      <c r="G6" s="42">
        <v>4</v>
      </c>
      <c r="H6" s="43">
        <v>37500</v>
      </c>
    </row>
    <row r="7" spans="1:8" s="2" customFormat="1" ht="20.100000000000001" customHeight="1" x14ac:dyDescent="0.25">
      <c r="A7" s="38" t="s">
        <v>59</v>
      </c>
      <c r="B7" s="39" t="s">
        <v>162</v>
      </c>
      <c r="C7" s="40" t="s">
        <v>163</v>
      </c>
      <c r="D7" s="41" t="s">
        <v>164</v>
      </c>
      <c r="E7" s="44" t="s">
        <v>62</v>
      </c>
      <c r="F7" s="45"/>
      <c r="G7" s="42">
        <v>4</v>
      </c>
      <c r="H7" s="43">
        <v>94100</v>
      </c>
    </row>
    <row r="8" spans="1:8" s="4" customFormat="1" ht="20.100000000000001" customHeight="1" x14ac:dyDescent="0.15">
      <c r="A8" s="49" t="s">
        <v>16</v>
      </c>
      <c r="B8" s="49"/>
      <c r="C8" s="49"/>
      <c r="D8" s="49"/>
      <c r="E8" s="21" t="s">
        <v>17</v>
      </c>
      <c r="F8" s="6">
        <v>3</v>
      </c>
      <c r="G8" s="49"/>
      <c r="H8" s="53">
        <f>SUM(H5:H7)</f>
        <v>189200</v>
      </c>
    </row>
    <row r="9" spans="1:8" s="4" customFormat="1" ht="20.100000000000001" customHeight="1" x14ac:dyDescent="0.15">
      <c r="A9" s="50"/>
      <c r="B9" s="50"/>
      <c r="C9" s="50"/>
      <c r="D9" s="50"/>
      <c r="E9" s="22" t="s">
        <v>19</v>
      </c>
      <c r="F9" s="16">
        <v>0</v>
      </c>
      <c r="G9" s="50"/>
      <c r="H9" s="54"/>
    </row>
    <row r="10" spans="1:8" s="2" customFormat="1" ht="20.100000000000001" customHeight="1" x14ac:dyDescent="0.25">
      <c r="A10" s="38" t="s">
        <v>75</v>
      </c>
      <c r="B10" s="39" t="s">
        <v>165</v>
      </c>
      <c r="C10" s="40" t="s">
        <v>166</v>
      </c>
      <c r="D10" s="41" t="s">
        <v>167</v>
      </c>
      <c r="E10" s="44" t="s">
        <v>168</v>
      </c>
      <c r="F10" s="45"/>
      <c r="G10" s="42">
        <v>6</v>
      </c>
      <c r="H10" s="43">
        <v>28000</v>
      </c>
    </row>
    <row r="11" spans="1:8" s="2" customFormat="1" ht="20.100000000000001" customHeight="1" x14ac:dyDescent="0.25">
      <c r="A11" s="38" t="s">
        <v>76</v>
      </c>
      <c r="B11" s="39" t="s">
        <v>169</v>
      </c>
      <c r="C11" s="40" t="s">
        <v>170</v>
      </c>
      <c r="D11" s="41" t="s">
        <v>171</v>
      </c>
      <c r="E11" s="44" t="s">
        <v>62</v>
      </c>
      <c r="F11" s="45"/>
      <c r="G11" s="42">
        <v>7</v>
      </c>
      <c r="H11" s="43">
        <v>119200</v>
      </c>
    </row>
    <row r="12" spans="1:8" s="2" customFormat="1" ht="20.100000000000001" customHeight="1" x14ac:dyDescent="0.25">
      <c r="A12" s="38" t="s">
        <v>77</v>
      </c>
      <c r="B12" s="39" t="s">
        <v>172</v>
      </c>
      <c r="C12" s="40" t="s">
        <v>173</v>
      </c>
      <c r="D12" s="41" t="s">
        <v>167</v>
      </c>
      <c r="E12" s="44" t="s">
        <v>168</v>
      </c>
      <c r="F12" s="45"/>
      <c r="G12" s="42">
        <v>7</v>
      </c>
      <c r="H12" s="43">
        <v>111300</v>
      </c>
    </row>
    <row r="13" spans="1:8" s="4" customFormat="1" ht="20.100000000000001" customHeight="1" x14ac:dyDescent="0.15">
      <c r="A13" s="49" t="s">
        <v>20</v>
      </c>
      <c r="B13" s="49"/>
      <c r="C13" s="49"/>
      <c r="D13" s="49"/>
      <c r="E13" s="21" t="s">
        <v>3</v>
      </c>
      <c r="F13" s="6">
        <v>3</v>
      </c>
      <c r="G13" s="49"/>
      <c r="H13" s="53">
        <f>SUM(H10:H12)</f>
        <v>258500</v>
      </c>
    </row>
    <row r="14" spans="1:8" s="4" customFormat="1" ht="20.100000000000001" customHeight="1" x14ac:dyDescent="0.15">
      <c r="A14" s="50"/>
      <c r="B14" s="50"/>
      <c r="C14" s="50"/>
      <c r="D14" s="50"/>
      <c r="E14" s="22" t="s">
        <v>18</v>
      </c>
      <c r="F14" s="16">
        <v>0</v>
      </c>
      <c r="G14" s="50"/>
      <c r="H14" s="54"/>
    </row>
    <row r="15" spans="1:8" s="2" customFormat="1" ht="20.100000000000001" customHeight="1" x14ac:dyDescent="0.25">
      <c r="A15" s="38" t="s">
        <v>83</v>
      </c>
      <c r="B15" s="39" t="s">
        <v>174</v>
      </c>
      <c r="C15" s="40" t="s">
        <v>175</v>
      </c>
      <c r="D15" s="41" t="s">
        <v>176</v>
      </c>
      <c r="E15" s="44" t="s">
        <v>62</v>
      </c>
      <c r="F15" s="45"/>
      <c r="G15" s="42">
        <v>8</v>
      </c>
      <c r="H15" s="43">
        <v>75200</v>
      </c>
    </row>
    <row r="16" spans="1:8" s="2" customFormat="1" ht="20.100000000000001" customHeight="1" x14ac:dyDescent="0.25">
      <c r="A16" s="38" t="s">
        <v>84</v>
      </c>
      <c r="B16" s="39" t="s">
        <v>177</v>
      </c>
      <c r="C16" s="40" t="s">
        <v>178</v>
      </c>
      <c r="D16" s="41" t="s">
        <v>176</v>
      </c>
      <c r="E16" s="44" t="s">
        <v>62</v>
      </c>
      <c r="F16" s="45"/>
      <c r="G16" s="42">
        <v>9</v>
      </c>
      <c r="H16" s="43">
        <v>75000</v>
      </c>
    </row>
    <row r="17" spans="1:8" s="2" customFormat="1" ht="20.100000000000001" customHeight="1" x14ac:dyDescent="0.25">
      <c r="A17" s="38" t="s">
        <v>88</v>
      </c>
      <c r="B17" s="39" t="s">
        <v>179</v>
      </c>
      <c r="C17" s="40" t="s">
        <v>180</v>
      </c>
      <c r="D17" s="41" t="s">
        <v>181</v>
      </c>
      <c r="E17" s="44" t="s">
        <v>62</v>
      </c>
      <c r="F17" s="45"/>
      <c r="G17" s="42">
        <v>6</v>
      </c>
      <c r="H17" s="43">
        <v>57000</v>
      </c>
    </row>
    <row r="18" spans="1:8" s="2" customFormat="1" ht="20.100000000000001" customHeight="1" x14ac:dyDescent="0.25">
      <c r="A18" s="38" t="s">
        <v>89</v>
      </c>
      <c r="B18" s="39" t="s">
        <v>177</v>
      </c>
      <c r="C18" s="40" t="s">
        <v>182</v>
      </c>
      <c r="D18" s="41" t="s">
        <v>176</v>
      </c>
      <c r="E18" s="44" t="s">
        <v>183</v>
      </c>
      <c r="F18" s="45"/>
      <c r="G18" s="42">
        <v>6</v>
      </c>
      <c r="H18" s="43">
        <v>50400</v>
      </c>
    </row>
    <row r="19" spans="1:8" s="2" customFormat="1" ht="20.100000000000001" customHeight="1" x14ac:dyDescent="0.25">
      <c r="A19" s="38" t="s">
        <v>90</v>
      </c>
      <c r="B19" s="39" t="s">
        <v>177</v>
      </c>
      <c r="C19" s="40" t="s">
        <v>178</v>
      </c>
      <c r="D19" s="41" t="s">
        <v>176</v>
      </c>
      <c r="E19" s="44" t="s">
        <v>62</v>
      </c>
      <c r="F19" s="45"/>
      <c r="G19" s="42">
        <v>5</v>
      </c>
      <c r="H19" s="43">
        <v>67000</v>
      </c>
    </row>
    <row r="20" spans="1:8" s="4" customFormat="1" ht="20.100000000000001" customHeight="1" x14ac:dyDescent="0.15">
      <c r="A20" s="49" t="s">
        <v>21</v>
      </c>
      <c r="B20" s="49"/>
      <c r="C20" s="49"/>
      <c r="D20" s="49"/>
      <c r="E20" s="21" t="s">
        <v>3</v>
      </c>
      <c r="F20" s="6">
        <v>5</v>
      </c>
      <c r="G20" s="49"/>
      <c r="H20" s="53">
        <f>SUM(H15:H19)</f>
        <v>324600</v>
      </c>
    </row>
    <row r="21" spans="1:8" s="4" customFormat="1" ht="20.100000000000001" customHeight="1" x14ac:dyDescent="0.15">
      <c r="A21" s="50"/>
      <c r="B21" s="50"/>
      <c r="C21" s="50"/>
      <c r="D21" s="50"/>
      <c r="E21" s="22" t="s">
        <v>18</v>
      </c>
      <c r="F21" s="16">
        <v>0</v>
      </c>
      <c r="G21" s="50"/>
      <c r="H21" s="54"/>
    </row>
    <row r="22" spans="1:8" s="2" customFormat="1" ht="20.100000000000001" customHeight="1" x14ac:dyDescent="0.25">
      <c r="A22" s="38" t="s">
        <v>93</v>
      </c>
      <c r="B22" s="39" t="s">
        <v>184</v>
      </c>
      <c r="C22" s="40" t="s">
        <v>185</v>
      </c>
      <c r="D22" s="41" t="s">
        <v>186</v>
      </c>
      <c r="E22" s="44" t="s">
        <v>62</v>
      </c>
      <c r="F22" s="45"/>
      <c r="G22" s="42">
        <v>10</v>
      </c>
      <c r="H22" s="43">
        <v>183000</v>
      </c>
    </row>
    <row r="23" spans="1:8" s="2" customFormat="1" ht="20.100000000000001" customHeight="1" x14ac:dyDescent="0.25">
      <c r="A23" s="38" t="s">
        <v>95</v>
      </c>
      <c r="B23" s="39" t="s">
        <v>174</v>
      </c>
      <c r="C23" s="40" t="s">
        <v>187</v>
      </c>
      <c r="D23" s="41" t="s">
        <v>188</v>
      </c>
      <c r="E23" s="44" t="s">
        <v>62</v>
      </c>
      <c r="F23" s="45"/>
      <c r="G23" s="42">
        <v>3</v>
      </c>
      <c r="H23" s="43">
        <v>22200</v>
      </c>
    </row>
    <row r="24" spans="1:8" s="2" customFormat="1" ht="20.100000000000001" customHeight="1" x14ac:dyDescent="0.25">
      <c r="A24" s="38" t="s">
        <v>96</v>
      </c>
      <c r="B24" s="39" t="s">
        <v>177</v>
      </c>
      <c r="C24" s="40" t="s">
        <v>189</v>
      </c>
      <c r="D24" s="41" t="s">
        <v>190</v>
      </c>
      <c r="E24" s="44" t="s">
        <v>62</v>
      </c>
      <c r="F24" s="45"/>
      <c r="G24" s="42">
        <v>2</v>
      </c>
      <c r="H24" s="43">
        <v>22000</v>
      </c>
    </row>
    <row r="25" spans="1:8" s="2" customFormat="1" ht="20.100000000000001" customHeight="1" x14ac:dyDescent="0.25">
      <c r="A25" s="38" t="s">
        <v>98</v>
      </c>
      <c r="B25" s="39" t="s">
        <v>191</v>
      </c>
      <c r="C25" s="40" t="s">
        <v>192</v>
      </c>
      <c r="D25" s="41" t="s">
        <v>193</v>
      </c>
      <c r="E25" s="44" t="s">
        <v>194</v>
      </c>
      <c r="F25" s="45"/>
      <c r="G25" s="42">
        <v>12</v>
      </c>
      <c r="H25" s="43">
        <v>97040</v>
      </c>
    </row>
    <row r="26" spans="1:8" s="4" customFormat="1" ht="20.100000000000001" customHeight="1" x14ac:dyDescent="0.15">
      <c r="A26" s="49" t="s">
        <v>4</v>
      </c>
      <c r="B26" s="49"/>
      <c r="C26" s="49"/>
      <c r="D26" s="49"/>
      <c r="E26" s="21" t="s">
        <v>3</v>
      </c>
      <c r="F26" s="6">
        <v>4</v>
      </c>
      <c r="G26" s="49"/>
      <c r="H26" s="53">
        <f>SUM(H22:H25)</f>
        <v>324240</v>
      </c>
    </row>
    <row r="27" spans="1:8" s="4" customFormat="1" ht="20.100000000000001" customHeight="1" x14ac:dyDescent="0.15">
      <c r="A27" s="50"/>
      <c r="B27" s="50"/>
      <c r="C27" s="50"/>
      <c r="D27" s="50"/>
      <c r="E27" s="22" t="s">
        <v>18</v>
      </c>
      <c r="F27" s="16">
        <v>0</v>
      </c>
      <c r="G27" s="50"/>
      <c r="H27" s="54"/>
    </row>
    <row r="28" spans="1:8" s="4" customFormat="1" ht="20.100000000000001" customHeight="1" x14ac:dyDescent="0.15">
      <c r="A28" s="38" t="s">
        <v>100</v>
      </c>
      <c r="B28" s="39" t="s">
        <v>195</v>
      </c>
      <c r="C28" s="40" t="s">
        <v>196</v>
      </c>
      <c r="D28" s="41" t="s">
        <v>186</v>
      </c>
      <c r="E28" s="44" t="s">
        <v>62</v>
      </c>
      <c r="F28" s="45"/>
      <c r="G28" s="42">
        <v>5</v>
      </c>
      <c r="H28" s="43">
        <v>46000</v>
      </c>
    </row>
    <row r="29" spans="1:8" s="4" customFormat="1" ht="20.100000000000001" customHeight="1" x14ac:dyDescent="0.15">
      <c r="A29" s="38" t="s">
        <v>102</v>
      </c>
      <c r="B29" s="39" t="s">
        <v>197</v>
      </c>
      <c r="C29" s="40" t="s">
        <v>198</v>
      </c>
      <c r="D29" s="41" t="s">
        <v>199</v>
      </c>
      <c r="E29" s="44" t="s">
        <v>62</v>
      </c>
      <c r="F29" s="45"/>
      <c r="G29" s="42">
        <v>4</v>
      </c>
      <c r="H29" s="43">
        <v>22600</v>
      </c>
    </row>
    <row r="30" spans="1:8" s="2" customFormat="1" ht="20.100000000000001" customHeight="1" x14ac:dyDescent="0.25">
      <c r="A30" s="38" t="s">
        <v>102</v>
      </c>
      <c r="B30" s="39" t="s">
        <v>200</v>
      </c>
      <c r="C30" s="40" t="s">
        <v>201</v>
      </c>
      <c r="D30" s="41" t="s">
        <v>202</v>
      </c>
      <c r="E30" s="44" t="s">
        <v>62</v>
      </c>
      <c r="F30" s="45"/>
      <c r="G30" s="42">
        <v>5</v>
      </c>
      <c r="H30" s="43">
        <v>45000</v>
      </c>
    </row>
    <row r="31" spans="1:8" s="4" customFormat="1" ht="20.100000000000001" customHeight="1" x14ac:dyDescent="0.15">
      <c r="A31" s="49" t="s">
        <v>22</v>
      </c>
      <c r="B31" s="49"/>
      <c r="C31" s="49"/>
      <c r="D31" s="49"/>
      <c r="E31" s="21" t="s">
        <v>3</v>
      </c>
      <c r="F31" s="6">
        <v>3</v>
      </c>
      <c r="G31" s="49"/>
      <c r="H31" s="53">
        <f>SUM(H28:H30)</f>
        <v>113600</v>
      </c>
    </row>
    <row r="32" spans="1:8" s="4" customFormat="1" ht="20.100000000000001" customHeight="1" x14ac:dyDescent="0.15">
      <c r="A32" s="50"/>
      <c r="B32" s="50"/>
      <c r="C32" s="50"/>
      <c r="D32" s="50"/>
      <c r="E32" s="22" t="s">
        <v>23</v>
      </c>
      <c r="F32" s="16">
        <v>0</v>
      </c>
      <c r="G32" s="50"/>
      <c r="H32" s="54"/>
    </row>
    <row r="33" spans="1:8" s="4" customFormat="1" ht="20.100000000000001" customHeight="1" x14ac:dyDescent="0.15">
      <c r="A33" s="38" t="s">
        <v>104</v>
      </c>
      <c r="B33" s="39" t="s">
        <v>203</v>
      </c>
      <c r="C33" s="40" t="s">
        <v>204</v>
      </c>
      <c r="D33" s="41" t="s">
        <v>205</v>
      </c>
      <c r="E33" s="44" t="s">
        <v>62</v>
      </c>
      <c r="F33" s="45"/>
      <c r="G33" s="42">
        <v>7</v>
      </c>
      <c r="H33" s="43">
        <v>53000</v>
      </c>
    </row>
    <row r="34" spans="1:8" s="4" customFormat="1" ht="20.100000000000001" customHeight="1" x14ac:dyDescent="0.15">
      <c r="A34" s="38" t="s">
        <v>105</v>
      </c>
      <c r="B34" s="39" t="s">
        <v>200</v>
      </c>
      <c r="C34" s="40" t="s">
        <v>206</v>
      </c>
      <c r="D34" s="41" t="s">
        <v>207</v>
      </c>
      <c r="E34" s="44" t="s">
        <v>208</v>
      </c>
      <c r="F34" s="45"/>
      <c r="G34" s="42">
        <v>5</v>
      </c>
      <c r="H34" s="43">
        <v>13800</v>
      </c>
    </row>
    <row r="35" spans="1:8" s="2" customFormat="1" ht="20.100000000000001" customHeight="1" x14ac:dyDescent="0.25">
      <c r="A35" s="38" t="s">
        <v>110</v>
      </c>
      <c r="B35" s="39" t="s">
        <v>209</v>
      </c>
      <c r="C35" s="40" t="s">
        <v>210</v>
      </c>
      <c r="D35" s="41" t="s">
        <v>186</v>
      </c>
      <c r="E35" s="44" t="s">
        <v>62</v>
      </c>
      <c r="F35" s="45"/>
      <c r="G35" s="42">
        <v>10</v>
      </c>
      <c r="H35" s="43">
        <v>119000</v>
      </c>
    </row>
    <row r="36" spans="1:8" s="4" customFormat="1" ht="20.100000000000001" customHeight="1" x14ac:dyDescent="0.15">
      <c r="A36" s="46" t="s">
        <v>24</v>
      </c>
      <c r="B36" s="46"/>
      <c r="C36" s="52"/>
      <c r="D36" s="46"/>
      <c r="E36" s="21" t="s">
        <v>3</v>
      </c>
      <c r="F36" s="6">
        <v>3</v>
      </c>
      <c r="G36" s="46"/>
      <c r="H36" s="47">
        <f>SUM(H33:H35)</f>
        <v>185800</v>
      </c>
    </row>
    <row r="37" spans="1:8" s="4" customFormat="1" ht="20.100000000000001" customHeight="1" x14ac:dyDescent="0.15">
      <c r="A37" s="46"/>
      <c r="B37" s="46"/>
      <c r="C37" s="52"/>
      <c r="D37" s="46"/>
      <c r="E37" s="22" t="s">
        <v>23</v>
      </c>
      <c r="F37" s="16">
        <v>0</v>
      </c>
      <c r="G37" s="46"/>
      <c r="H37" s="48"/>
    </row>
    <row r="38" spans="1:8" s="2" customFormat="1" ht="20.100000000000001" customHeight="1" x14ac:dyDescent="0.25">
      <c r="A38" s="38" t="s">
        <v>117</v>
      </c>
      <c r="B38" s="39" t="s">
        <v>211</v>
      </c>
      <c r="C38" s="40" t="s">
        <v>212</v>
      </c>
      <c r="D38" s="41" t="s">
        <v>188</v>
      </c>
      <c r="E38" s="44" t="s">
        <v>62</v>
      </c>
      <c r="F38" s="45"/>
      <c r="G38" s="42">
        <v>2</v>
      </c>
      <c r="H38" s="43">
        <v>20500</v>
      </c>
    </row>
    <row r="39" spans="1:8" s="4" customFormat="1" ht="20.100000000000001" customHeight="1" x14ac:dyDescent="0.15">
      <c r="A39" s="46" t="s">
        <v>25</v>
      </c>
      <c r="B39" s="46"/>
      <c r="C39" s="52"/>
      <c r="D39" s="46"/>
      <c r="E39" s="21" t="s">
        <v>3</v>
      </c>
      <c r="F39" s="6">
        <v>1</v>
      </c>
      <c r="G39" s="46"/>
      <c r="H39" s="47">
        <f>SUM(H38:H38)</f>
        <v>20500</v>
      </c>
    </row>
    <row r="40" spans="1:8" s="4" customFormat="1" ht="20.100000000000001" customHeight="1" x14ac:dyDescent="0.15">
      <c r="A40" s="46"/>
      <c r="B40" s="46"/>
      <c r="C40" s="52"/>
      <c r="D40" s="46"/>
      <c r="E40" s="22" t="s">
        <v>18</v>
      </c>
      <c r="F40" s="16">
        <v>0</v>
      </c>
      <c r="G40" s="46"/>
      <c r="H40" s="48"/>
    </row>
    <row r="41" spans="1:8" s="2" customFormat="1" ht="20.100000000000001" customHeight="1" x14ac:dyDescent="0.25">
      <c r="A41" s="38" t="s">
        <v>122</v>
      </c>
      <c r="B41" s="39" t="s">
        <v>213</v>
      </c>
      <c r="C41" s="40" t="s">
        <v>214</v>
      </c>
      <c r="D41" s="41" t="s">
        <v>215</v>
      </c>
      <c r="E41" s="44" t="s">
        <v>208</v>
      </c>
      <c r="F41" s="45"/>
      <c r="G41" s="42">
        <v>3</v>
      </c>
      <c r="H41" s="43">
        <v>38500</v>
      </c>
    </row>
    <row r="42" spans="1:8" s="4" customFormat="1" ht="20.100000000000001" customHeight="1" x14ac:dyDescent="0.15">
      <c r="A42" s="46" t="s">
        <v>26</v>
      </c>
      <c r="B42" s="51"/>
      <c r="C42" s="46"/>
      <c r="D42" s="46"/>
      <c r="E42" s="21" t="s">
        <v>3</v>
      </c>
      <c r="F42" s="6">
        <v>1</v>
      </c>
      <c r="G42" s="46"/>
      <c r="H42" s="47">
        <f>SUM(H41:H41)</f>
        <v>38500</v>
      </c>
    </row>
    <row r="43" spans="1:8" s="4" customFormat="1" ht="20.100000000000001" customHeight="1" x14ac:dyDescent="0.15">
      <c r="A43" s="46"/>
      <c r="B43" s="51"/>
      <c r="C43" s="46"/>
      <c r="D43" s="46"/>
      <c r="E43" s="22" t="s">
        <v>27</v>
      </c>
      <c r="F43" s="16">
        <v>0</v>
      </c>
      <c r="G43" s="46"/>
      <c r="H43" s="48"/>
    </row>
    <row r="44" spans="1:8" s="4" customFormat="1" ht="20.100000000000001" customHeight="1" x14ac:dyDescent="0.15">
      <c r="A44" s="38" t="s">
        <v>126</v>
      </c>
      <c r="B44" s="39" t="s">
        <v>216</v>
      </c>
      <c r="C44" s="40" t="s">
        <v>217</v>
      </c>
      <c r="D44" s="41" t="s">
        <v>188</v>
      </c>
      <c r="E44" s="44" t="s">
        <v>62</v>
      </c>
      <c r="F44" s="45"/>
      <c r="G44" s="42">
        <v>2</v>
      </c>
      <c r="H44" s="43">
        <v>20000</v>
      </c>
    </row>
    <row r="45" spans="1:8" s="4" customFormat="1" ht="20.100000000000001" customHeight="1" x14ac:dyDescent="0.15">
      <c r="A45" s="49" t="s">
        <v>5</v>
      </c>
      <c r="B45" s="49"/>
      <c r="C45" s="49"/>
      <c r="D45" s="46"/>
      <c r="E45" s="21" t="s">
        <v>28</v>
      </c>
      <c r="F45" s="6">
        <v>1</v>
      </c>
      <c r="G45" s="46"/>
      <c r="H45" s="47">
        <f>SUM(H44:H44)</f>
        <v>20000</v>
      </c>
    </row>
    <row r="46" spans="1:8" s="4" customFormat="1" ht="20.100000000000001" customHeight="1" x14ac:dyDescent="0.15">
      <c r="A46" s="50"/>
      <c r="B46" s="50"/>
      <c r="C46" s="50"/>
      <c r="D46" s="46"/>
      <c r="E46" s="22" t="s">
        <v>23</v>
      </c>
      <c r="F46" s="16">
        <v>0</v>
      </c>
      <c r="G46" s="46"/>
      <c r="H46" s="48"/>
    </row>
    <row r="47" spans="1:8" s="4" customFormat="1" ht="20.100000000000001" customHeight="1" x14ac:dyDescent="0.15">
      <c r="A47" s="38" t="s">
        <v>128</v>
      </c>
      <c r="B47" s="39" t="s">
        <v>218</v>
      </c>
      <c r="C47" s="40" t="s">
        <v>219</v>
      </c>
      <c r="D47" s="41" t="s">
        <v>199</v>
      </c>
      <c r="E47" s="44" t="s">
        <v>62</v>
      </c>
      <c r="F47" s="45"/>
      <c r="G47" s="42">
        <v>3</v>
      </c>
      <c r="H47" s="43">
        <v>13100</v>
      </c>
    </row>
    <row r="48" spans="1:8" s="4" customFormat="1" ht="20.100000000000001" customHeight="1" x14ac:dyDescent="0.15">
      <c r="A48" s="38" t="s">
        <v>129</v>
      </c>
      <c r="B48" s="39" t="s">
        <v>220</v>
      </c>
      <c r="C48" s="40" t="s">
        <v>221</v>
      </c>
      <c r="D48" s="41" t="s">
        <v>222</v>
      </c>
      <c r="E48" s="44" t="s">
        <v>62</v>
      </c>
      <c r="F48" s="45"/>
      <c r="G48" s="42">
        <v>3</v>
      </c>
      <c r="H48" s="43">
        <v>15000</v>
      </c>
    </row>
    <row r="49" spans="1:8" s="4" customFormat="1" ht="20.100000000000001" customHeight="1" x14ac:dyDescent="0.15">
      <c r="A49" s="49" t="s">
        <v>29</v>
      </c>
      <c r="B49" s="49"/>
      <c r="C49" s="49"/>
      <c r="D49" s="46"/>
      <c r="E49" s="21" t="s">
        <v>3</v>
      </c>
      <c r="F49" s="6">
        <v>2</v>
      </c>
      <c r="G49" s="46"/>
      <c r="H49" s="47">
        <f>SUM(H47:H48)</f>
        <v>28100</v>
      </c>
    </row>
    <row r="50" spans="1:8" s="4" customFormat="1" ht="20.100000000000001" customHeight="1" x14ac:dyDescent="0.15">
      <c r="A50" s="50"/>
      <c r="B50" s="50"/>
      <c r="C50" s="50"/>
      <c r="D50" s="46"/>
      <c r="E50" s="22" t="s">
        <v>23</v>
      </c>
      <c r="F50" s="16">
        <v>0</v>
      </c>
      <c r="G50" s="46"/>
      <c r="H50" s="48"/>
    </row>
    <row r="51" spans="1:8" s="4" customFormat="1" ht="20.100000000000001" customHeight="1" x14ac:dyDescent="0.15">
      <c r="A51" s="38" t="s">
        <v>134</v>
      </c>
      <c r="B51" s="39" t="s">
        <v>223</v>
      </c>
      <c r="C51" s="40" t="s">
        <v>224</v>
      </c>
      <c r="D51" s="41" t="s">
        <v>225</v>
      </c>
      <c r="E51" s="44" t="s">
        <v>62</v>
      </c>
      <c r="F51" s="45"/>
      <c r="G51" s="42">
        <v>1</v>
      </c>
      <c r="H51" s="43">
        <v>50000</v>
      </c>
    </row>
    <row r="52" spans="1:8" s="4" customFormat="1" ht="20.100000000000001" customHeight="1" x14ac:dyDescent="0.15">
      <c r="A52" s="38" t="s">
        <v>134</v>
      </c>
      <c r="B52" s="39" t="s">
        <v>226</v>
      </c>
      <c r="C52" s="40" t="s">
        <v>227</v>
      </c>
      <c r="D52" s="41" t="s">
        <v>228</v>
      </c>
      <c r="E52" s="44" t="s">
        <v>62</v>
      </c>
      <c r="F52" s="45"/>
      <c r="G52" s="42">
        <v>63</v>
      </c>
      <c r="H52" s="43">
        <v>956000</v>
      </c>
    </row>
    <row r="53" spans="1:8" s="4" customFormat="1" ht="20.100000000000001" customHeight="1" x14ac:dyDescent="0.15">
      <c r="A53" s="38" t="s">
        <v>137</v>
      </c>
      <c r="B53" s="39" t="s">
        <v>197</v>
      </c>
      <c r="C53" s="40" t="s">
        <v>229</v>
      </c>
      <c r="D53" s="41" t="s">
        <v>230</v>
      </c>
      <c r="E53" s="44" t="s">
        <v>183</v>
      </c>
      <c r="F53" s="45"/>
      <c r="G53" s="42">
        <v>3</v>
      </c>
      <c r="H53" s="43">
        <v>87000</v>
      </c>
    </row>
    <row r="54" spans="1:8" s="4" customFormat="1" ht="20.100000000000001" customHeight="1" x14ac:dyDescent="0.15">
      <c r="A54" s="49" t="s">
        <v>46</v>
      </c>
      <c r="B54" s="49"/>
      <c r="C54" s="49"/>
      <c r="D54" s="46"/>
      <c r="E54" s="21" t="s">
        <v>3</v>
      </c>
      <c r="F54" s="6">
        <v>3</v>
      </c>
      <c r="G54" s="46"/>
      <c r="H54" s="47">
        <f>SUM(H51:H53)</f>
        <v>1093000</v>
      </c>
    </row>
    <row r="55" spans="1:8" s="4" customFormat="1" ht="20.100000000000001" customHeight="1" x14ac:dyDescent="0.15">
      <c r="A55" s="50"/>
      <c r="B55" s="50"/>
      <c r="C55" s="50"/>
      <c r="D55" s="46"/>
      <c r="E55" s="32" t="s">
        <v>0</v>
      </c>
      <c r="F55" s="33">
        <v>0</v>
      </c>
      <c r="G55" s="46"/>
      <c r="H55" s="48"/>
    </row>
    <row r="56" spans="1:8" s="4" customFormat="1" ht="20.100000000000001" customHeight="1" x14ac:dyDescent="0.15">
      <c r="A56" s="38" t="s">
        <v>142</v>
      </c>
      <c r="B56" s="39" t="s">
        <v>231</v>
      </c>
      <c r="C56" s="40" t="s">
        <v>232</v>
      </c>
      <c r="D56" s="41" t="s">
        <v>215</v>
      </c>
      <c r="E56" s="44" t="s">
        <v>62</v>
      </c>
      <c r="F56" s="45"/>
      <c r="G56" s="42">
        <v>4</v>
      </c>
      <c r="H56" s="43">
        <v>40000</v>
      </c>
    </row>
    <row r="57" spans="1:8" s="4" customFormat="1" ht="20.100000000000001" customHeight="1" x14ac:dyDescent="0.15">
      <c r="A57" s="49" t="s">
        <v>48</v>
      </c>
      <c r="B57" s="49"/>
      <c r="C57" s="49"/>
      <c r="D57" s="46"/>
      <c r="E57" s="21" t="s">
        <v>3</v>
      </c>
      <c r="F57" s="6">
        <v>1</v>
      </c>
      <c r="G57" s="46"/>
      <c r="H57" s="47">
        <f>SUM(H56:H56)</f>
        <v>40000</v>
      </c>
    </row>
    <row r="58" spans="1:8" s="4" customFormat="1" ht="20.100000000000001" customHeight="1" x14ac:dyDescent="0.15">
      <c r="A58" s="50"/>
      <c r="B58" s="50"/>
      <c r="C58" s="50"/>
      <c r="D58" s="46"/>
      <c r="E58" s="32" t="s">
        <v>0</v>
      </c>
      <c r="F58" s="33">
        <v>0</v>
      </c>
      <c r="G58" s="46"/>
      <c r="H58" s="48"/>
    </row>
    <row r="59" spans="1:8" s="4" customFormat="1" ht="20.100000000000001" customHeight="1" x14ac:dyDescent="0.15">
      <c r="A59" s="56" t="s">
        <v>63</v>
      </c>
      <c r="B59" s="56"/>
      <c r="C59" s="56"/>
      <c r="D59" s="56"/>
      <c r="E59" s="23" t="s">
        <v>28</v>
      </c>
      <c r="F59" s="24">
        <f>SUM(F8,F13,F20,F26,F31,F36,F39,F42,F45,F49,F54,F57)</f>
        <v>30</v>
      </c>
      <c r="G59" s="58"/>
      <c r="H59" s="55">
        <f>SUM(H8,H13,H20,H26,H31,H36,H39,H42,H45,H49,H54,H57)</f>
        <v>2636040</v>
      </c>
    </row>
    <row r="60" spans="1:8" ht="20.100000000000001" customHeight="1" x14ac:dyDescent="0.15">
      <c r="A60" s="57"/>
      <c r="B60" s="57"/>
      <c r="C60" s="57"/>
      <c r="D60" s="57"/>
      <c r="E60" s="25" t="s">
        <v>18</v>
      </c>
      <c r="F60" s="26">
        <f>SUM(F9,F14,F21,F27,F32,F37,F40,F43,F46,F50,F55,F58)</f>
        <v>0</v>
      </c>
      <c r="G60" s="59"/>
      <c r="H60" s="54"/>
    </row>
    <row r="61" spans="1:8" ht="15" customHeight="1" x14ac:dyDescent="0.15"/>
    <row r="62" spans="1:8" ht="15" customHeight="1" x14ac:dyDescent="0.15"/>
    <row r="63" spans="1:8" ht="15" customHeight="1" x14ac:dyDescent="0.15"/>
    <row r="64" spans="1:8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</sheetData>
  <autoFilter ref="A4:H60">
    <filterColumn colId="4" showButton="0"/>
  </autoFilter>
  <mergeCells count="110">
    <mergeCell ref="H59:H60"/>
    <mergeCell ref="A59:A60"/>
    <mergeCell ref="B59:B60"/>
    <mergeCell ref="C59:C60"/>
    <mergeCell ref="D59:D60"/>
    <mergeCell ref="G59:G60"/>
    <mergeCell ref="G13:G14"/>
    <mergeCell ref="E6:F6"/>
    <mergeCell ref="A2:H2"/>
    <mergeCell ref="E4:F4"/>
    <mergeCell ref="E7:F7"/>
    <mergeCell ref="A8:A9"/>
    <mergeCell ref="B8:B9"/>
    <mergeCell ref="C8:C9"/>
    <mergeCell ref="D8:D9"/>
    <mergeCell ref="E5:F5"/>
    <mergeCell ref="G8:G9"/>
    <mergeCell ref="H8:H9"/>
    <mergeCell ref="H13:H14"/>
    <mergeCell ref="E10:F10"/>
    <mergeCell ref="E11:F11"/>
    <mergeCell ref="E12:F12"/>
    <mergeCell ref="A13:A14"/>
    <mergeCell ref="B13:B14"/>
    <mergeCell ref="A20:A21"/>
    <mergeCell ref="B20:B21"/>
    <mergeCell ref="C20:C21"/>
    <mergeCell ref="D20:D21"/>
    <mergeCell ref="H26:H27"/>
    <mergeCell ref="G26:G27"/>
    <mergeCell ref="G20:G21"/>
    <mergeCell ref="H20:H21"/>
    <mergeCell ref="E22:F22"/>
    <mergeCell ref="A26:A27"/>
    <mergeCell ref="B26:B27"/>
    <mergeCell ref="C26:C27"/>
    <mergeCell ref="D26:D27"/>
    <mergeCell ref="E23:F23"/>
    <mergeCell ref="E24:F24"/>
    <mergeCell ref="E25:F25"/>
    <mergeCell ref="E30:F30"/>
    <mergeCell ref="H31:H32"/>
    <mergeCell ref="G39:G40"/>
    <mergeCell ref="G31:G32"/>
    <mergeCell ref="G36:G37"/>
    <mergeCell ref="H39:H40"/>
    <mergeCell ref="E38:F38"/>
    <mergeCell ref="C13:C14"/>
    <mergeCell ref="D13:D14"/>
    <mergeCell ref="E15:F15"/>
    <mergeCell ref="E16:F16"/>
    <mergeCell ref="E19:F19"/>
    <mergeCell ref="E18:F18"/>
    <mergeCell ref="E17:F17"/>
    <mergeCell ref="E28:F28"/>
    <mergeCell ref="E29:F29"/>
    <mergeCell ref="E33:F33"/>
    <mergeCell ref="E34:F34"/>
    <mergeCell ref="A31:A32"/>
    <mergeCell ref="B31:B32"/>
    <mergeCell ref="C31:C32"/>
    <mergeCell ref="D31:D32"/>
    <mergeCell ref="H42:H43"/>
    <mergeCell ref="A42:A43"/>
    <mergeCell ref="B42:B43"/>
    <mergeCell ref="C42:C43"/>
    <mergeCell ref="D42:D43"/>
    <mergeCell ref="A36:A37"/>
    <mergeCell ref="B36:B37"/>
    <mergeCell ref="C36:C37"/>
    <mergeCell ref="D36:D37"/>
    <mergeCell ref="A39:A40"/>
    <mergeCell ref="B39:B40"/>
    <mergeCell ref="C39:C40"/>
    <mergeCell ref="D39:D40"/>
    <mergeCell ref="E35:F35"/>
    <mergeCell ref="E41:F41"/>
    <mergeCell ref="H36:H37"/>
    <mergeCell ref="A45:A46"/>
    <mergeCell ref="B45:B46"/>
    <mergeCell ref="C45:C46"/>
    <mergeCell ref="D45:D46"/>
    <mergeCell ref="G45:G46"/>
    <mergeCell ref="A57:A58"/>
    <mergeCell ref="B57:B58"/>
    <mergeCell ref="C57:C58"/>
    <mergeCell ref="D57:D58"/>
    <mergeCell ref="E56:F56"/>
    <mergeCell ref="A49:A50"/>
    <mergeCell ref="B49:B50"/>
    <mergeCell ref="C49:C50"/>
    <mergeCell ref="D49:D50"/>
    <mergeCell ref="E51:F51"/>
    <mergeCell ref="A54:A55"/>
    <mergeCell ref="B54:B55"/>
    <mergeCell ref="C54:C55"/>
    <mergeCell ref="D54:D55"/>
    <mergeCell ref="E52:F52"/>
    <mergeCell ref="E53:F53"/>
    <mergeCell ref="E44:F44"/>
    <mergeCell ref="G42:G43"/>
    <mergeCell ref="G57:G58"/>
    <mergeCell ref="H57:H58"/>
    <mergeCell ref="H45:H46"/>
    <mergeCell ref="G49:G50"/>
    <mergeCell ref="G54:G55"/>
    <mergeCell ref="H49:H50"/>
    <mergeCell ref="H54:H55"/>
    <mergeCell ref="E47:F47"/>
    <mergeCell ref="E48:F48"/>
  </mergeCells>
  <phoneticPr fontId="3" type="noConversion"/>
  <printOptions horizontalCentered="1"/>
  <pageMargins left="0.19685039370078741" right="0.15748031496062992" top="0.43307086614173229" bottom="0.98425196850393704" header="0.51181102362204722" footer="0.51181102362204722"/>
  <pageSetup paperSize="9" scale="77" fitToWidth="0" fitToHeight="0" orientation="landscape" r:id="rId1"/>
  <headerFooter alignWithMargins="0"/>
  <rowBreaks count="1" manualBreakCount="1">
    <brk id="32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127"/>
  <sheetViews>
    <sheetView view="pageBreakPreview" zoomScale="75" zoomScaleNormal="100" zoomScaleSheetLayoutView="75" workbookViewId="0">
      <selection activeCell="E127" sqref="E127"/>
    </sheetView>
  </sheetViews>
  <sheetFormatPr defaultColWidth="16.1640625" defaultRowHeight="12" x14ac:dyDescent="0.15"/>
  <cols>
    <col min="1" max="1" width="15.83203125" style="3" customWidth="1"/>
    <col min="2" max="2" width="57.83203125" style="3" customWidth="1"/>
    <col min="3" max="3" width="48.6640625" style="5" customWidth="1"/>
    <col min="4" max="4" width="43.83203125" style="5" customWidth="1"/>
    <col min="5" max="6" width="6.83203125" style="3" customWidth="1"/>
    <col min="7" max="8" width="12.83203125" style="3" customWidth="1"/>
    <col min="9" max="16384" width="16.1640625" style="3"/>
  </cols>
  <sheetData>
    <row r="1" spans="1:8" s="1" customFormat="1" ht="13.5" customHeight="1" x14ac:dyDescent="0.2">
      <c r="C1" s="9"/>
      <c r="D1" s="5"/>
    </row>
    <row r="2" spans="1:8" s="1" customFormat="1" ht="21" customHeight="1" x14ac:dyDescent="0.2">
      <c r="A2" s="60" t="s">
        <v>52</v>
      </c>
      <c r="B2" s="60"/>
      <c r="C2" s="60"/>
      <c r="D2" s="60"/>
      <c r="E2" s="60"/>
      <c r="F2" s="60"/>
      <c r="G2" s="60"/>
      <c r="H2" s="60"/>
    </row>
    <row r="3" spans="1:8" s="1" customFormat="1" ht="19.5" customHeight="1" x14ac:dyDescent="0.2">
      <c r="C3" s="9"/>
      <c r="D3" s="9"/>
      <c r="H3" s="28" t="s">
        <v>145</v>
      </c>
    </row>
    <row r="4" spans="1:8" s="2" customFormat="1" ht="20.100000000000001" customHeight="1" x14ac:dyDescent="0.25">
      <c r="A4" s="7" t="s">
        <v>34</v>
      </c>
      <c r="B4" s="7" t="s">
        <v>35</v>
      </c>
      <c r="C4" s="8" t="s">
        <v>8</v>
      </c>
      <c r="D4" s="8" t="s">
        <v>10</v>
      </c>
      <c r="E4" s="62" t="s">
        <v>30</v>
      </c>
      <c r="F4" s="63"/>
      <c r="G4" s="17" t="s">
        <v>12</v>
      </c>
      <c r="H4" s="8" t="s">
        <v>31</v>
      </c>
    </row>
    <row r="5" spans="1:8" s="2" customFormat="1" ht="20.100000000000001" customHeight="1" x14ac:dyDescent="0.25">
      <c r="A5" s="38" t="s">
        <v>56</v>
      </c>
      <c r="B5" s="39" t="s">
        <v>80</v>
      </c>
      <c r="C5" s="40" t="s">
        <v>233</v>
      </c>
      <c r="D5" s="41" t="s">
        <v>234</v>
      </c>
      <c r="E5" s="44" t="s">
        <v>62</v>
      </c>
      <c r="F5" s="45"/>
      <c r="G5" s="42">
        <v>3</v>
      </c>
      <c r="H5" s="43">
        <v>16000</v>
      </c>
    </row>
    <row r="6" spans="1:8" s="2" customFormat="1" ht="20.100000000000001" customHeight="1" x14ac:dyDescent="0.25">
      <c r="A6" s="38" t="s">
        <v>57</v>
      </c>
      <c r="B6" s="39" t="s">
        <v>235</v>
      </c>
      <c r="C6" s="40" t="s">
        <v>236</v>
      </c>
      <c r="D6" s="41" t="s">
        <v>99</v>
      </c>
      <c r="E6" s="44" t="s">
        <v>62</v>
      </c>
      <c r="F6" s="45"/>
      <c r="G6" s="42">
        <v>9</v>
      </c>
      <c r="H6" s="43">
        <v>162100</v>
      </c>
    </row>
    <row r="7" spans="1:8" s="2" customFormat="1" ht="20.100000000000001" customHeight="1" x14ac:dyDescent="0.25">
      <c r="A7" s="38" t="s">
        <v>59</v>
      </c>
      <c r="B7" s="39" t="s">
        <v>237</v>
      </c>
      <c r="C7" s="40" t="s">
        <v>238</v>
      </c>
      <c r="D7" s="41" t="s">
        <v>99</v>
      </c>
      <c r="E7" s="44" t="s">
        <v>239</v>
      </c>
      <c r="F7" s="45"/>
      <c r="G7" s="42">
        <v>8</v>
      </c>
      <c r="H7" s="43">
        <v>168800</v>
      </c>
    </row>
    <row r="8" spans="1:8" s="2" customFormat="1" ht="20.100000000000001" customHeight="1" x14ac:dyDescent="0.25">
      <c r="A8" s="38" t="s">
        <v>60</v>
      </c>
      <c r="B8" s="39" t="s">
        <v>235</v>
      </c>
      <c r="C8" s="40" t="s">
        <v>240</v>
      </c>
      <c r="D8" s="41" t="s">
        <v>241</v>
      </c>
      <c r="E8" s="44" t="s">
        <v>239</v>
      </c>
      <c r="F8" s="45"/>
      <c r="G8" s="42">
        <v>8</v>
      </c>
      <c r="H8" s="43">
        <v>183000</v>
      </c>
    </row>
    <row r="9" spans="1:8" s="4" customFormat="1" ht="20.100000000000001" customHeight="1" x14ac:dyDescent="0.15">
      <c r="A9" s="64" t="s">
        <v>15</v>
      </c>
      <c r="B9" s="64"/>
      <c r="C9" s="65"/>
      <c r="D9" s="64"/>
      <c r="E9" s="14" t="s">
        <v>36</v>
      </c>
      <c r="F9" s="6">
        <v>4</v>
      </c>
      <c r="G9" s="64"/>
      <c r="H9" s="66">
        <f>SUM(H5:H8)</f>
        <v>529900</v>
      </c>
    </row>
    <row r="10" spans="1:8" s="4" customFormat="1" ht="20.100000000000001" customHeight="1" x14ac:dyDescent="0.15">
      <c r="A10" s="64"/>
      <c r="B10" s="64"/>
      <c r="C10" s="65"/>
      <c r="D10" s="64"/>
      <c r="E10" s="15" t="s">
        <v>32</v>
      </c>
      <c r="F10" s="16">
        <v>0</v>
      </c>
      <c r="G10" s="64"/>
      <c r="H10" s="67"/>
    </row>
    <row r="11" spans="1:8" s="2" customFormat="1" ht="20.100000000000001" customHeight="1" x14ac:dyDescent="0.25">
      <c r="A11" s="38"/>
      <c r="B11" s="39"/>
      <c r="C11" s="40"/>
      <c r="D11" s="41"/>
      <c r="E11" s="44"/>
      <c r="F11" s="45"/>
      <c r="G11" s="42"/>
      <c r="H11" s="43"/>
    </row>
    <row r="12" spans="1:8" s="4" customFormat="1" ht="20.100000000000001" customHeight="1" x14ac:dyDescent="0.15">
      <c r="A12" s="64" t="s">
        <v>2</v>
      </c>
      <c r="B12" s="64"/>
      <c r="C12" s="65"/>
      <c r="D12" s="64"/>
      <c r="E12" s="14" t="s">
        <v>33</v>
      </c>
      <c r="F12" s="6">
        <v>0</v>
      </c>
      <c r="G12" s="64"/>
      <c r="H12" s="66">
        <f>SUM(H11:H11)</f>
        <v>0</v>
      </c>
    </row>
    <row r="13" spans="1:8" s="4" customFormat="1" ht="20.100000000000001" customHeight="1" x14ac:dyDescent="0.15">
      <c r="A13" s="64"/>
      <c r="B13" s="64"/>
      <c r="C13" s="65"/>
      <c r="D13" s="64"/>
      <c r="E13" s="15" t="s">
        <v>0</v>
      </c>
      <c r="F13" s="16">
        <v>0</v>
      </c>
      <c r="G13" s="64"/>
      <c r="H13" s="67"/>
    </row>
    <row r="14" spans="1:8" s="2" customFormat="1" ht="20.100000000000001" customHeight="1" x14ac:dyDescent="0.25">
      <c r="A14" s="38"/>
      <c r="B14" s="39"/>
      <c r="C14" s="40"/>
      <c r="D14" s="41"/>
      <c r="E14" s="44"/>
      <c r="F14" s="45"/>
      <c r="G14" s="42"/>
      <c r="H14" s="43"/>
    </row>
    <row r="15" spans="1:8" s="4" customFormat="1" ht="20.100000000000001" customHeight="1" x14ac:dyDescent="0.15">
      <c r="A15" s="64" t="s">
        <v>37</v>
      </c>
      <c r="B15" s="64"/>
      <c r="C15" s="65"/>
      <c r="D15" s="64"/>
      <c r="E15" s="14" t="s">
        <v>36</v>
      </c>
      <c r="F15" s="6">
        <v>0</v>
      </c>
      <c r="G15" s="64"/>
      <c r="H15" s="66">
        <f>SUM(H13:H14)</f>
        <v>0</v>
      </c>
    </row>
    <row r="16" spans="1:8" s="4" customFormat="1" ht="20.100000000000001" customHeight="1" x14ac:dyDescent="0.15">
      <c r="A16" s="64"/>
      <c r="B16" s="64"/>
      <c r="C16" s="65"/>
      <c r="D16" s="64"/>
      <c r="E16" s="15" t="s">
        <v>0</v>
      </c>
      <c r="F16" s="16">
        <v>0</v>
      </c>
      <c r="G16" s="64"/>
      <c r="H16" s="67"/>
    </row>
    <row r="17" spans="1:8" s="2" customFormat="1" ht="20.100000000000001" customHeight="1" x14ac:dyDescent="0.25">
      <c r="A17" s="38" t="s">
        <v>92</v>
      </c>
      <c r="B17" s="39" t="s">
        <v>242</v>
      </c>
      <c r="C17" s="40" t="s">
        <v>243</v>
      </c>
      <c r="D17" s="41" t="s">
        <v>99</v>
      </c>
      <c r="E17" s="44" t="s">
        <v>244</v>
      </c>
      <c r="F17" s="45"/>
      <c r="G17" s="42">
        <v>9</v>
      </c>
      <c r="H17" s="43">
        <v>143100</v>
      </c>
    </row>
    <row r="18" spans="1:8" s="2" customFormat="1" ht="20.100000000000001" customHeight="1" x14ac:dyDescent="0.25">
      <c r="A18" s="38" t="s">
        <v>97</v>
      </c>
      <c r="B18" s="39" t="s">
        <v>245</v>
      </c>
      <c r="C18" s="40" t="s">
        <v>210</v>
      </c>
      <c r="D18" s="41" t="s">
        <v>125</v>
      </c>
      <c r="E18" s="44" t="s">
        <v>62</v>
      </c>
      <c r="F18" s="45"/>
      <c r="G18" s="42">
        <v>25</v>
      </c>
      <c r="H18" s="43">
        <v>271000</v>
      </c>
    </row>
    <row r="19" spans="1:8" s="4" customFormat="1" ht="20.100000000000001" customHeight="1" x14ac:dyDescent="0.15">
      <c r="A19" s="64" t="s">
        <v>38</v>
      </c>
      <c r="B19" s="64"/>
      <c r="C19" s="65"/>
      <c r="D19" s="64"/>
      <c r="E19" s="14" t="s">
        <v>3</v>
      </c>
      <c r="F19" s="6">
        <v>2</v>
      </c>
      <c r="G19" s="64"/>
      <c r="H19" s="66">
        <f>SUM(H17:H18)</f>
        <v>414100</v>
      </c>
    </row>
    <row r="20" spans="1:8" s="4" customFormat="1" ht="20.100000000000001" customHeight="1" x14ac:dyDescent="0.15">
      <c r="A20" s="64"/>
      <c r="B20" s="64"/>
      <c r="C20" s="65"/>
      <c r="D20" s="64"/>
      <c r="E20" s="15" t="s">
        <v>32</v>
      </c>
      <c r="F20" s="16">
        <v>0</v>
      </c>
      <c r="G20" s="64"/>
      <c r="H20" s="67"/>
    </row>
    <row r="21" spans="1:8" s="2" customFormat="1" ht="20.100000000000001" customHeight="1" x14ac:dyDescent="0.25">
      <c r="A21" s="38"/>
      <c r="B21" s="39"/>
      <c r="C21" s="40"/>
      <c r="D21" s="41"/>
      <c r="E21" s="44"/>
      <c r="F21" s="45"/>
      <c r="G21" s="42"/>
      <c r="H21" s="43"/>
    </row>
    <row r="22" spans="1:8" s="4" customFormat="1" ht="20.100000000000001" customHeight="1" x14ac:dyDescent="0.15">
      <c r="A22" s="46" t="s">
        <v>39</v>
      </c>
      <c r="B22" s="46"/>
      <c r="C22" s="52"/>
      <c r="D22" s="46"/>
      <c r="E22" s="21" t="s">
        <v>36</v>
      </c>
      <c r="F22" s="6">
        <v>0</v>
      </c>
      <c r="G22" s="46"/>
      <c r="H22" s="47">
        <f>SUM(H21:H21)</f>
        <v>0</v>
      </c>
    </row>
    <row r="23" spans="1:8" s="4" customFormat="1" ht="20.100000000000001" customHeight="1" x14ac:dyDescent="0.15">
      <c r="A23" s="46"/>
      <c r="B23" s="46"/>
      <c r="C23" s="52"/>
      <c r="D23" s="46"/>
      <c r="E23" s="22" t="s">
        <v>40</v>
      </c>
      <c r="F23" s="16">
        <v>0</v>
      </c>
      <c r="G23" s="46"/>
      <c r="H23" s="48"/>
    </row>
    <row r="24" spans="1:8" s="2" customFormat="1" ht="20.100000000000001" customHeight="1" x14ac:dyDescent="0.25">
      <c r="A24" s="38" t="s">
        <v>108</v>
      </c>
      <c r="B24" s="39" t="s">
        <v>150</v>
      </c>
      <c r="C24" s="40" t="s">
        <v>246</v>
      </c>
      <c r="D24" s="41" t="s">
        <v>111</v>
      </c>
      <c r="E24" s="44" t="s">
        <v>62</v>
      </c>
      <c r="F24" s="45"/>
      <c r="G24" s="42">
        <v>11</v>
      </c>
      <c r="H24" s="43">
        <v>31900</v>
      </c>
    </row>
    <row r="25" spans="1:8" s="2" customFormat="1" ht="20.100000000000001" customHeight="1" x14ac:dyDescent="0.25">
      <c r="A25" s="38" t="s">
        <v>109</v>
      </c>
      <c r="B25" s="39" t="s">
        <v>151</v>
      </c>
      <c r="C25" s="40" t="s">
        <v>247</v>
      </c>
      <c r="D25" s="41" t="s">
        <v>111</v>
      </c>
      <c r="E25" s="44" t="s">
        <v>248</v>
      </c>
      <c r="F25" s="45"/>
      <c r="G25" s="42">
        <v>5</v>
      </c>
      <c r="H25" s="43">
        <v>15100</v>
      </c>
    </row>
    <row r="26" spans="1:8" s="4" customFormat="1" ht="20.100000000000001" customHeight="1" x14ac:dyDescent="0.15">
      <c r="A26" s="46" t="s">
        <v>41</v>
      </c>
      <c r="B26" s="46"/>
      <c r="C26" s="52"/>
      <c r="D26" s="46"/>
      <c r="E26" s="21" t="s">
        <v>3</v>
      </c>
      <c r="F26" s="6">
        <v>2</v>
      </c>
      <c r="G26" s="49"/>
      <c r="H26" s="47">
        <f>SUM(H24:H25)</f>
        <v>47000</v>
      </c>
    </row>
    <row r="27" spans="1:8" s="4" customFormat="1" ht="20.100000000000001" customHeight="1" x14ac:dyDescent="0.15">
      <c r="A27" s="46"/>
      <c r="B27" s="46"/>
      <c r="C27" s="52"/>
      <c r="D27" s="46"/>
      <c r="E27" s="22" t="s">
        <v>32</v>
      </c>
      <c r="F27" s="16">
        <v>0</v>
      </c>
      <c r="G27" s="50"/>
      <c r="H27" s="48"/>
    </row>
    <row r="28" spans="1:8" s="2" customFormat="1" ht="20.100000000000001" customHeight="1" x14ac:dyDescent="0.25">
      <c r="A28" s="38"/>
      <c r="B28" s="39"/>
      <c r="C28" s="40"/>
      <c r="D28" s="41"/>
      <c r="E28" s="44"/>
      <c r="F28" s="45"/>
      <c r="G28" s="42"/>
      <c r="H28" s="43"/>
    </row>
    <row r="29" spans="1:8" s="4" customFormat="1" ht="20.100000000000001" customHeight="1" x14ac:dyDescent="0.15">
      <c r="A29" s="46" t="s">
        <v>42</v>
      </c>
      <c r="B29" s="46"/>
      <c r="C29" s="52"/>
      <c r="D29" s="46"/>
      <c r="E29" s="21" t="s">
        <v>36</v>
      </c>
      <c r="F29" s="6">
        <v>0</v>
      </c>
      <c r="G29" s="46"/>
      <c r="H29" s="47">
        <f>SUM(H28:H28)</f>
        <v>0</v>
      </c>
    </row>
    <row r="30" spans="1:8" s="4" customFormat="1" ht="20.100000000000001" customHeight="1" x14ac:dyDescent="0.15">
      <c r="A30" s="46"/>
      <c r="B30" s="46"/>
      <c r="C30" s="52"/>
      <c r="D30" s="46"/>
      <c r="E30" s="22" t="s">
        <v>32</v>
      </c>
      <c r="F30" s="16">
        <v>0</v>
      </c>
      <c r="G30" s="46"/>
      <c r="H30" s="48"/>
    </row>
    <row r="31" spans="1:8" s="4" customFormat="1" ht="20.100000000000001" customHeight="1" x14ac:dyDescent="0.15">
      <c r="A31" s="38" t="s">
        <v>119</v>
      </c>
      <c r="B31" s="39" t="s">
        <v>249</v>
      </c>
      <c r="C31" s="40" t="s">
        <v>250</v>
      </c>
      <c r="D31" s="41" t="s">
        <v>99</v>
      </c>
      <c r="E31" s="44" t="s">
        <v>62</v>
      </c>
      <c r="F31" s="45"/>
      <c r="G31" s="42">
        <v>9</v>
      </c>
      <c r="H31" s="43">
        <v>157000</v>
      </c>
    </row>
    <row r="32" spans="1:8" s="4" customFormat="1" ht="20.100000000000001" customHeight="1" x14ac:dyDescent="0.15">
      <c r="A32" s="46" t="s">
        <v>43</v>
      </c>
      <c r="B32" s="46"/>
      <c r="C32" s="52"/>
      <c r="D32" s="46"/>
      <c r="E32" s="21" t="s">
        <v>3</v>
      </c>
      <c r="F32" s="6">
        <v>1</v>
      </c>
      <c r="G32" s="49"/>
      <c r="H32" s="34">
        <f>SUM(H31:H31)</f>
        <v>157000</v>
      </c>
    </row>
    <row r="33" spans="1:8" s="4" customFormat="1" ht="20.100000000000001" customHeight="1" x14ac:dyDescent="0.15">
      <c r="A33" s="46"/>
      <c r="B33" s="46"/>
      <c r="C33" s="52"/>
      <c r="D33" s="46"/>
      <c r="E33" s="22" t="s">
        <v>0</v>
      </c>
      <c r="F33" s="16">
        <v>0</v>
      </c>
      <c r="G33" s="50"/>
      <c r="H33" s="35"/>
    </row>
    <row r="34" spans="1:8" s="4" customFormat="1" ht="20.100000000000001" customHeight="1" x14ac:dyDescent="0.15">
      <c r="A34" s="38"/>
      <c r="B34" s="39"/>
      <c r="C34" s="40"/>
      <c r="D34" s="41"/>
      <c r="E34" s="44"/>
      <c r="F34" s="45"/>
      <c r="G34" s="42"/>
      <c r="H34" s="43"/>
    </row>
    <row r="35" spans="1:8" s="4" customFormat="1" ht="20.100000000000001" customHeight="1" x14ac:dyDescent="0.15">
      <c r="A35" s="46" t="s">
        <v>44</v>
      </c>
      <c r="B35" s="46"/>
      <c r="C35" s="52"/>
      <c r="D35" s="46"/>
      <c r="E35" s="21" t="s">
        <v>36</v>
      </c>
      <c r="F35" s="6">
        <v>0</v>
      </c>
      <c r="G35" s="49"/>
      <c r="H35" s="34">
        <f>SUM(H34:H34)</f>
        <v>0</v>
      </c>
    </row>
    <row r="36" spans="1:8" s="4" customFormat="1" ht="20.100000000000001" customHeight="1" x14ac:dyDescent="0.15">
      <c r="A36" s="46"/>
      <c r="B36" s="46"/>
      <c r="C36" s="52"/>
      <c r="D36" s="46"/>
      <c r="E36" s="22" t="s">
        <v>32</v>
      </c>
      <c r="F36" s="16">
        <v>0</v>
      </c>
      <c r="G36" s="50"/>
      <c r="H36" s="35"/>
    </row>
    <row r="37" spans="1:8" s="4" customFormat="1" ht="20.100000000000001" customHeight="1" x14ac:dyDescent="0.15">
      <c r="A37" s="38"/>
      <c r="B37" s="39"/>
      <c r="C37" s="40"/>
      <c r="D37" s="41"/>
      <c r="E37" s="44"/>
      <c r="F37" s="45"/>
      <c r="G37" s="42"/>
      <c r="H37" s="43"/>
    </row>
    <row r="38" spans="1:8" s="4" customFormat="1" ht="20.100000000000001" customHeight="1" x14ac:dyDescent="0.15">
      <c r="A38" s="46" t="s">
        <v>45</v>
      </c>
      <c r="B38" s="46"/>
      <c r="C38" s="52"/>
      <c r="D38" s="46"/>
      <c r="E38" s="21" t="s">
        <v>33</v>
      </c>
      <c r="F38" s="6">
        <v>0</v>
      </c>
      <c r="G38" s="49"/>
      <c r="H38" s="47">
        <f>SUM(H37:H37)</f>
        <v>0</v>
      </c>
    </row>
    <row r="39" spans="1:8" s="4" customFormat="1" ht="20.100000000000001" customHeight="1" x14ac:dyDescent="0.15">
      <c r="A39" s="46"/>
      <c r="B39" s="46"/>
      <c r="C39" s="52"/>
      <c r="D39" s="46"/>
      <c r="E39" s="22" t="s">
        <v>32</v>
      </c>
      <c r="F39" s="16">
        <v>0</v>
      </c>
      <c r="G39" s="50"/>
      <c r="H39" s="48"/>
    </row>
    <row r="40" spans="1:8" s="4" customFormat="1" ht="20.100000000000001" customHeight="1" x14ac:dyDescent="0.15">
      <c r="A40" s="38" t="s">
        <v>132</v>
      </c>
      <c r="B40" s="39" t="s">
        <v>251</v>
      </c>
      <c r="C40" s="40" t="s">
        <v>252</v>
      </c>
      <c r="D40" s="41" t="s">
        <v>253</v>
      </c>
      <c r="E40" s="44" t="s">
        <v>254</v>
      </c>
      <c r="F40" s="45"/>
      <c r="G40" s="42">
        <v>16</v>
      </c>
      <c r="H40" s="43">
        <v>135600</v>
      </c>
    </row>
    <row r="41" spans="1:8" s="4" customFormat="1" ht="20.100000000000001" customHeight="1" x14ac:dyDescent="0.15">
      <c r="A41" s="38" t="s">
        <v>133</v>
      </c>
      <c r="B41" s="39" t="s">
        <v>255</v>
      </c>
      <c r="C41" s="40" t="s">
        <v>256</v>
      </c>
      <c r="D41" s="41" t="s">
        <v>257</v>
      </c>
      <c r="E41" s="44" t="s">
        <v>62</v>
      </c>
      <c r="F41" s="45"/>
      <c r="G41" s="42">
        <v>12</v>
      </c>
      <c r="H41" s="43">
        <v>99500</v>
      </c>
    </row>
    <row r="42" spans="1:8" s="4" customFormat="1" ht="20.100000000000001" customHeight="1" x14ac:dyDescent="0.15">
      <c r="A42" s="38" t="s">
        <v>135</v>
      </c>
      <c r="B42" s="39" t="s">
        <v>258</v>
      </c>
      <c r="C42" s="40" t="s">
        <v>259</v>
      </c>
      <c r="D42" s="41" t="s">
        <v>139</v>
      </c>
      <c r="E42" s="44" t="s">
        <v>254</v>
      </c>
      <c r="F42" s="45"/>
      <c r="G42" s="42">
        <v>20</v>
      </c>
      <c r="H42" s="43">
        <v>148000</v>
      </c>
    </row>
    <row r="43" spans="1:8" s="4" customFormat="1" ht="20.100000000000001" customHeight="1" x14ac:dyDescent="0.15">
      <c r="A43" s="38" t="s">
        <v>137</v>
      </c>
      <c r="B43" s="39" t="s">
        <v>260</v>
      </c>
      <c r="C43" s="40" t="s">
        <v>187</v>
      </c>
      <c r="D43" s="41" t="s">
        <v>140</v>
      </c>
      <c r="E43" s="44" t="s">
        <v>254</v>
      </c>
      <c r="F43" s="45"/>
      <c r="G43" s="42">
        <v>10</v>
      </c>
      <c r="H43" s="43">
        <v>102800</v>
      </c>
    </row>
    <row r="44" spans="1:8" s="4" customFormat="1" ht="20.100000000000001" customHeight="1" x14ac:dyDescent="0.15">
      <c r="A44" s="38" t="s">
        <v>138</v>
      </c>
      <c r="B44" s="39" t="s">
        <v>261</v>
      </c>
      <c r="C44" s="40" t="s">
        <v>131</v>
      </c>
      <c r="D44" s="41" t="s">
        <v>262</v>
      </c>
      <c r="E44" s="44" t="s">
        <v>62</v>
      </c>
      <c r="F44" s="45"/>
      <c r="G44" s="42">
        <v>10</v>
      </c>
      <c r="H44" s="43">
        <v>113400</v>
      </c>
    </row>
    <row r="45" spans="1:8" s="4" customFormat="1" ht="20.100000000000001" customHeight="1" x14ac:dyDescent="0.15">
      <c r="A45" s="46" t="s">
        <v>47</v>
      </c>
      <c r="B45" s="46"/>
      <c r="C45" s="52"/>
      <c r="D45" s="46"/>
      <c r="E45" s="21" t="s">
        <v>3</v>
      </c>
      <c r="F45" s="6">
        <v>5</v>
      </c>
      <c r="G45" s="49"/>
      <c r="H45" s="47">
        <f>SUM(H40:H44)</f>
        <v>599300</v>
      </c>
    </row>
    <row r="46" spans="1:8" s="4" customFormat="1" ht="20.100000000000001" customHeight="1" x14ac:dyDescent="0.15">
      <c r="A46" s="46"/>
      <c r="B46" s="46"/>
      <c r="C46" s="52"/>
      <c r="D46" s="46"/>
      <c r="E46" s="22" t="s">
        <v>0</v>
      </c>
      <c r="F46" s="16">
        <v>0</v>
      </c>
      <c r="G46" s="50"/>
      <c r="H46" s="48"/>
    </row>
    <row r="47" spans="1:8" s="4" customFormat="1" ht="20.100000000000001" customHeight="1" x14ac:dyDescent="0.15">
      <c r="A47" s="38"/>
      <c r="B47" s="39"/>
      <c r="C47" s="40"/>
      <c r="D47" s="41"/>
      <c r="E47" s="44"/>
      <c r="F47" s="45"/>
      <c r="G47" s="42"/>
      <c r="H47" s="43"/>
    </row>
    <row r="48" spans="1:8" s="4" customFormat="1" ht="20.100000000000001" customHeight="1" x14ac:dyDescent="0.15">
      <c r="A48" s="46" t="s">
        <v>48</v>
      </c>
      <c r="B48" s="46"/>
      <c r="C48" s="52"/>
      <c r="D48" s="46"/>
      <c r="E48" s="21" t="s">
        <v>3</v>
      </c>
      <c r="F48" s="6">
        <v>0</v>
      </c>
      <c r="G48" s="49"/>
      <c r="H48" s="47">
        <f>H47</f>
        <v>0</v>
      </c>
    </row>
    <row r="49" spans="1:8" s="4" customFormat="1" ht="20.100000000000001" customHeight="1" x14ac:dyDescent="0.15">
      <c r="A49" s="46"/>
      <c r="B49" s="46"/>
      <c r="C49" s="52"/>
      <c r="D49" s="46"/>
      <c r="E49" s="22" t="s">
        <v>0</v>
      </c>
      <c r="F49" s="16">
        <v>0</v>
      </c>
      <c r="G49" s="50"/>
      <c r="H49" s="48"/>
    </row>
    <row r="50" spans="1:8" s="4" customFormat="1" ht="20.100000000000001" customHeight="1" x14ac:dyDescent="0.15">
      <c r="A50" s="68" t="s">
        <v>65</v>
      </c>
      <c r="B50" s="68"/>
      <c r="C50" s="68"/>
      <c r="D50" s="68"/>
      <c r="E50" s="10" t="s">
        <v>33</v>
      </c>
      <c r="F50" s="11">
        <f>SUM(F9,F12,F15,F19,F22,F26,F29,F32,F35,F38,F45,F48)</f>
        <v>14</v>
      </c>
      <c r="G50" s="70"/>
      <c r="H50" s="72">
        <f>SUM(H9,H12,H15,H19,H22,H26:H27,H29,H32:H33,H35:H36,H38:H39,H45,H48)</f>
        <v>1747300</v>
      </c>
    </row>
    <row r="51" spans="1:8" ht="20.100000000000001" customHeight="1" x14ac:dyDescent="0.15">
      <c r="A51" s="69"/>
      <c r="B51" s="69"/>
      <c r="C51" s="69"/>
      <c r="D51" s="69"/>
      <c r="E51" s="12" t="s">
        <v>0</v>
      </c>
      <c r="F51" s="13">
        <f>SUM(F10,F13,F16,F20,F23,F27,F30,F33,F36,F39,F46,F49)</f>
        <v>0</v>
      </c>
      <c r="G51" s="71"/>
      <c r="H51" s="73"/>
    </row>
    <row r="52" spans="1:8" ht="15" customHeight="1" x14ac:dyDescent="0.15"/>
    <row r="53" spans="1:8" ht="15" customHeight="1" x14ac:dyDescent="0.15"/>
    <row r="54" spans="1:8" ht="15" customHeight="1" x14ac:dyDescent="0.15"/>
    <row r="55" spans="1:8" ht="15" customHeight="1" x14ac:dyDescent="0.15"/>
    <row r="56" spans="1:8" ht="15" customHeight="1" x14ac:dyDescent="0.15"/>
    <row r="57" spans="1:8" ht="15" customHeight="1" x14ac:dyDescent="0.15"/>
    <row r="58" spans="1:8" ht="15" customHeight="1" x14ac:dyDescent="0.15"/>
    <row r="59" spans="1:8" ht="15" customHeight="1" x14ac:dyDescent="0.15"/>
    <row r="60" spans="1:8" ht="15" customHeight="1" x14ac:dyDescent="0.15"/>
    <row r="61" spans="1:8" ht="15" customHeight="1" x14ac:dyDescent="0.15"/>
    <row r="62" spans="1:8" ht="15" customHeight="1" x14ac:dyDescent="0.15"/>
    <row r="63" spans="1:8" ht="15" customHeight="1" x14ac:dyDescent="0.15"/>
    <row r="64" spans="1:8" ht="15" customHeight="1" x14ac:dyDescent="0.15"/>
    <row r="65" spans="3:3" ht="15" customHeight="1" x14ac:dyDescent="0.15"/>
    <row r="66" spans="3:3" ht="15" customHeight="1" x14ac:dyDescent="0.15"/>
    <row r="67" spans="3:3" ht="15" customHeight="1" x14ac:dyDescent="0.15"/>
    <row r="68" spans="3:3" ht="15" customHeight="1" x14ac:dyDescent="0.15">
      <c r="C68" s="20"/>
    </row>
    <row r="69" spans="3:3" ht="15" customHeight="1" x14ac:dyDescent="0.15"/>
    <row r="70" spans="3:3" ht="15" customHeight="1" x14ac:dyDescent="0.15"/>
    <row r="71" spans="3:3" ht="15" customHeight="1" x14ac:dyDescent="0.15"/>
    <row r="72" spans="3:3" ht="15" customHeight="1" x14ac:dyDescent="0.15"/>
    <row r="73" spans="3:3" ht="15" customHeight="1" x14ac:dyDescent="0.15"/>
    <row r="74" spans="3:3" ht="15" customHeight="1" x14ac:dyDescent="0.15"/>
    <row r="75" spans="3:3" ht="15" customHeight="1" x14ac:dyDescent="0.15"/>
    <row r="76" spans="3:3" ht="15" customHeight="1" x14ac:dyDescent="0.15"/>
    <row r="77" spans="3:3" ht="15" customHeight="1" x14ac:dyDescent="0.15"/>
    <row r="78" spans="3:3" ht="15" customHeight="1" x14ac:dyDescent="0.15"/>
    <row r="79" spans="3:3" ht="15" customHeight="1" x14ac:dyDescent="0.15"/>
    <row r="80" spans="3:3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  <row r="115" ht="15" customHeight="1" x14ac:dyDescent="0.15"/>
    <row r="116" ht="15" customHeight="1" x14ac:dyDescent="0.15"/>
    <row r="117" ht="15" customHeight="1" x14ac:dyDescent="0.15"/>
    <row r="118" ht="15" customHeight="1" x14ac:dyDescent="0.15"/>
    <row r="119" ht="15" customHeight="1" x14ac:dyDescent="0.15"/>
    <row r="120" ht="15" customHeight="1" x14ac:dyDescent="0.15"/>
    <row r="121" ht="15" customHeight="1" x14ac:dyDescent="0.15"/>
    <row r="122" ht="15" customHeight="1" x14ac:dyDescent="0.15"/>
    <row r="123" ht="15" customHeight="1" x14ac:dyDescent="0.15"/>
    <row r="124" ht="15" customHeight="1" x14ac:dyDescent="0.15"/>
    <row r="125" ht="15" customHeight="1" x14ac:dyDescent="0.15"/>
    <row r="126" ht="15" customHeight="1" x14ac:dyDescent="0.15"/>
    <row r="127" ht="15" customHeight="1" x14ac:dyDescent="0.15"/>
  </sheetData>
  <mergeCells count="99">
    <mergeCell ref="E25:F25"/>
    <mergeCell ref="H48:H49"/>
    <mergeCell ref="A50:A51"/>
    <mergeCell ref="B50:B51"/>
    <mergeCell ref="C50:C51"/>
    <mergeCell ref="D50:D51"/>
    <mergeCell ref="G50:G51"/>
    <mergeCell ref="H50:H51"/>
    <mergeCell ref="G48:G49"/>
    <mergeCell ref="E47:F47"/>
    <mergeCell ref="A48:A49"/>
    <mergeCell ref="B48:B49"/>
    <mergeCell ref="C48:C49"/>
    <mergeCell ref="D48:D49"/>
    <mergeCell ref="H38:H39"/>
    <mergeCell ref="E40:F40"/>
    <mergeCell ref="H45:H46"/>
    <mergeCell ref="G38:G39"/>
    <mergeCell ref="E37:F37"/>
    <mergeCell ref="A38:A39"/>
    <mergeCell ref="B38:B39"/>
    <mergeCell ref="C38:C39"/>
    <mergeCell ref="D38:D39"/>
    <mergeCell ref="A45:A46"/>
    <mergeCell ref="B45:B46"/>
    <mergeCell ref="C45:C46"/>
    <mergeCell ref="D45:D46"/>
    <mergeCell ref="G45:G46"/>
    <mergeCell ref="E41:F41"/>
    <mergeCell ref="E44:F44"/>
    <mergeCell ref="E43:F43"/>
    <mergeCell ref="E42:F42"/>
    <mergeCell ref="G35:G36"/>
    <mergeCell ref="H29:H30"/>
    <mergeCell ref="E31:F31"/>
    <mergeCell ref="A32:A33"/>
    <mergeCell ref="B32:B33"/>
    <mergeCell ref="C32:C33"/>
    <mergeCell ref="D32:D33"/>
    <mergeCell ref="G32:G33"/>
    <mergeCell ref="G29:G30"/>
    <mergeCell ref="E34:F34"/>
    <mergeCell ref="A35:A36"/>
    <mergeCell ref="B35:B36"/>
    <mergeCell ref="C35:C36"/>
    <mergeCell ref="D35:D36"/>
    <mergeCell ref="E28:F28"/>
    <mergeCell ref="A29:A30"/>
    <mergeCell ref="B29:B30"/>
    <mergeCell ref="C29:C30"/>
    <mergeCell ref="D29:D30"/>
    <mergeCell ref="G26:G27"/>
    <mergeCell ref="H19:H20"/>
    <mergeCell ref="E21:F21"/>
    <mergeCell ref="A22:A23"/>
    <mergeCell ref="B22:B23"/>
    <mergeCell ref="C22:C23"/>
    <mergeCell ref="D22:D23"/>
    <mergeCell ref="G22:G23"/>
    <mergeCell ref="H22:H23"/>
    <mergeCell ref="G19:G20"/>
    <mergeCell ref="E24:F24"/>
    <mergeCell ref="A26:A27"/>
    <mergeCell ref="B26:B27"/>
    <mergeCell ref="C26:C27"/>
    <mergeCell ref="D26:D27"/>
    <mergeCell ref="H26:H27"/>
    <mergeCell ref="E17:F17"/>
    <mergeCell ref="A19:A20"/>
    <mergeCell ref="B19:B20"/>
    <mergeCell ref="C19:C20"/>
    <mergeCell ref="D19:D20"/>
    <mergeCell ref="E18:F18"/>
    <mergeCell ref="H12:H13"/>
    <mergeCell ref="E14:F14"/>
    <mergeCell ref="A15:A16"/>
    <mergeCell ref="B15:B16"/>
    <mergeCell ref="C15:C16"/>
    <mergeCell ref="D15:D16"/>
    <mergeCell ref="G15:G16"/>
    <mergeCell ref="H15:H16"/>
    <mergeCell ref="G12:G13"/>
    <mergeCell ref="E11:F11"/>
    <mergeCell ref="A12:A13"/>
    <mergeCell ref="B12:B13"/>
    <mergeCell ref="C12:C13"/>
    <mergeCell ref="D12:D13"/>
    <mergeCell ref="A2:H2"/>
    <mergeCell ref="E4:F4"/>
    <mergeCell ref="E5:F5"/>
    <mergeCell ref="A9:A10"/>
    <mergeCell ref="B9:B10"/>
    <mergeCell ref="C9:C10"/>
    <mergeCell ref="D9:D10"/>
    <mergeCell ref="G9:G10"/>
    <mergeCell ref="H9:H10"/>
    <mergeCell ref="E8:F8"/>
    <mergeCell ref="E7:F7"/>
    <mergeCell ref="E6:F6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77" fitToWidth="0" fitToHeight="0" orientation="landscape" r:id="rId1"/>
  <headerFooter alignWithMargins="0"/>
  <rowBreaks count="1" manualBreakCount="1">
    <brk id="27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outlinePr summaryBelow="0" summaryRight="0"/>
    <pageSetUpPr autoPageBreaks="0"/>
  </sheetPr>
  <dimension ref="A1:H118"/>
  <sheetViews>
    <sheetView view="pageBreakPreview" zoomScale="75" zoomScaleNormal="100" zoomScaleSheetLayoutView="75" workbookViewId="0">
      <selection activeCell="E127" sqref="E127"/>
    </sheetView>
  </sheetViews>
  <sheetFormatPr defaultColWidth="16.1640625" defaultRowHeight="12" x14ac:dyDescent="0.15"/>
  <cols>
    <col min="1" max="1" width="15.83203125" style="3" customWidth="1"/>
    <col min="2" max="2" width="57.83203125" style="3" customWidth="1"/>
    <col min="3" max="4" width="43.83203125" style="5" customWidth="1"/>
    <col min="5" max="6" width="6.83203125" style="3" customWidth="1"/>
    <col min="7" max="8" width="12.83203125" style="3" customWidth="1"/>
    <col min="9" max="16384" width="16.1640625" style="3"/>
  </cols>
  <sheetData>
    <row r="1" spans="1:8" s="1" customFormat="1" ht="13.5" customHeight="1" x14ac:dyDescent="0.2">
      <c r="C1" s="9"/>
      <c r="D1" s="5"/>
    </row>
    <row r="2" spans="1:8" s="1" customFormat="1" ht="21" customHeight="1" x14ac:dyDescent="0.2">
      <c r="A2" s="60" t="s">
        <v>51</v>
      </c>
      <c r="B2" s="60"/>
      <c r="C2" s="60"/>
      <c r="D2" s="60"/>
      <c r="E2" s="60"/>
      <c r="F2" s="60"/>
      <c r="G2" s="60"/>
      <c r="H2" s="60"/>
    </row>
    <row r="3" spans="1:8" s="1" customFormat="1" ht="19.5" customHeight="1" x14ac:dyDescent="0.2">
      <c r="C3" s="9"/>
      <c r="D3" s="9"/>
      <c r="H3" s="28" t="s">
        <v>144</v>
      </c>
    </row>
    <row r="4" spans="1:8" s="2" customFormat="1" ht="20.100000000000001" customHeight="1" x14ac:dyDescent="0.25">
      <c r="A4" s="7" t="s">
        <v>34</v>
      </c>
      <c r="B4" s="7" t="s">
        <v>35</v>
      </c>
      <c r="C4" s="8" t="s">
        <v>8</v>
      </c>
      <c r="D4" s="8" t="s">
        <v>10</v>
      </c>
      <c r="E4" s="62" t="s">
        <v>30</v>
      </c>
      <c r="F4" s="63"/>
      <c r="G4" s="17" t="s">
        <v>12</v>
      </c>
      <c r="H4" s="8" t="s">
        <v>31</v>
      </c>
    </row>
    <row r="5" spans="1:8" s="2" customFormat="1" ht="20.100000000000001" customHeight="1" x14ac:dyDescent="0.25">
      <c r="A5" s="38" t="s">
        <v>55</v>
      </c>
      <c r="B5" s="39" t="s">
        <v>263</v>
      </c>
      <c r="C5" s="40" t="s">
        <v>264</v>
      </c>
      <c r="D5" s="41" t="s">
        <v>265</v>
      </c>
      <c r="E5" s="44" t="s">
        <v>62</v>
      </c>
      <c r="F5" s="45"/>
      <c r="G5" s="42">
        <v>12</v>
      </c>
      <c r="H5" s="43">
        <v>353500</v>
      </c>
    </row>
    <row r="6" spans="1:8" s="4" customFormat="1" ht="20.100000000000001" customHeight="1" x14ac:dyDescent="0.15">
      <c r="A6" s="64" t="s">
        <v>15</v>
      </c>
      <c r="B6" s="64"/>
      <c r="C6" s="65"/>
      <c r="D6" s="64"/>
      <c r="E6" s="14" t="s">
        <v>36</v>
      </c>
      <c r="F6" s="6">
        <v>1</v>
      </c>
      <c r="G6" s="64"/>
      <c r="H6" s="66">
        <f>SUM(H5:H5)</f>
        <v>353500</v>
      </c>
    </row>
    <row r="7" spans="1:8" s="4" customFormat="1" ht="20.100000000000001" customHeight="1" x14ac:dyDescent="0.15">
      <c r="A7" s="64"/>
      <c r="B7" s="64"/>
      <c r="C7" s="65"/>
      <c r="D7" s="64"/>
      <c r="E7" s="15" t="s">
        <v>32</v>
      </c>
      <c r="F7" s="16">
        <v>0</v>
      </c>
      <c r="G7" s="64"/>
      <c r="H7" s="67"/>
    </row>
    <row r="8" spans="1:8" s="2" customFormat="1" ht="20.100000000000001" customHeight="1" x14ac:dyDescent="0.25">
      <c r="A8" s="38"/>
      <c r="B8" s="39"/>
      <c r="C8" s="40"/>
      <c r="D8" s="41"/>
      <c r="E8" s="44"/>
      <c r="F8" s="45"/>
      <c r="G8" s="42"/>
      <c r="H8" s="43"/>
    </row>
    <row r="9" spans="1:8" s="4" customFormat="1" ht="20.100000000000001" customHeight="1" x14ac:dyDescent="0.15">
      <c r="A9" s="64" t="s">
        <v>2</v>
      </c>
      <c r="B9" s="64"/>
      <c r="C9" s="65"/>
      <c r="D9" s="64"/>
      <c r="E9" s="14" t="s">
        <v>33</v>
      </c>
      <c r="F9" s="6">
        <v>0</v>
      </c>
      <c r="G9" s="64"/>
      <c r="H9" s="66">
        <f>SUM(H8:H8)</f>
        <v>0</v>
      </c>
    </row>
    <row r="10" spans="1:8" s="4" customFormat="1" ht="20.100000000000001" customHeight="1" x14ac:dyDescent="0.15">
      <c r="A10" s="64"/>
      <c r="B10" s="64"/>
      <c r="C10" s="65"/>
      <c r="D10" s="64"/>
      <c r="E10" s="15" t="s">
        <v>18</v>
      </c>
      <c r="F10" s="16">
        <v>0</v>
      </c>
      <c r="G10" s="64"/>
      <c r="H10" s="67"/>
    </row>
    <row r="11" spans="1:8" s="2" customFormat="1" ht="20.100000000000001" customHeight="1" x14ac:dyDescent="0.25">
      <c r="A11" s="38" t="s">
        <v>85</v>
      </c>
      <c r="B11" s="39" t="s">
        <v>266</v>
      </c>
      <c r="C11" s="40" t="s">
        <v>267</v>
      </c>
      <c r="D11" s="41" t="s">
        <v>265</v>
      </c>
      <c r="E11" s="44" t="s">
        <v>62</v>
      </c>
      <c r="F11" s="45"/>
      <c r="G11" s="42">
        <v>3</v>
      </c>
      <c r="H11" s="43">
        <v>72000</v>
      </c>
    </row>
    <row r="12" spans="1:8" s="4" customFormat="1" ht="20.100000000000001" customHeight="1" x14ac:dyDescent="0.15">
      <c r="A12" s="64" t="s">
        <v>37</v>
      </c>
      <c r="B12" s="64"/>
      <c r="C12" s="65"/>
      <c r="D12" s="64"/>
      <c r="E12" s="14" t="s">
        <v>36</v>
      </c>
      <c r="F12" s="6">
        <v>1</v>
      </c>
      <c r="G12" s="64"/>
      <c r="H12" s="66">
        <f>SUM(H10:H11)</f>
        <v>72000</v>
      </c>
    </row>
    <row r="13" spans="1:8" s="4" customFormat="1" ht="20.100000000000001" customHeight="1" x14ac:dyDescent="0.15">
      <c r="A13" s="64"/>
      <c r="B13" s="64"/>
      <c r="C13" s="65"/>
      <c r="D13" s="64"/>
      <c r="E13" s="15" t="s">
        <v>18</v>
      </c>
      <c r="F13" s="16">
        <v>0</v>
      </c>
      <c r="G13" s="64"/>
      <c r="H13" s="67"/>
    </row>
    <row r="14" spans="1:8" s="2" customFormat="1" ht="20.100000000000001" customHeight="1" x14ac:dyDescent="0.25">
      <c r="A14" s="38"/>
      <c r="B14" s="39"/>
      <c r="C14" s="40"/>
      <c r="D14" s="41"/>
      <c r="E14" s="44"/>
      <c r="F14" s="45"/>
      <c r="G14" s="42"/>
      <c r="H14" s="43"/>
    </row>
    <row r="15" spans="1:8" s="4" customFormat="1" ht="20.100000000000001" customHeight="1" x14ac:dyDescent="0.15">
      <c r="A15" s="64" t="s">
        <v>38</v>
      </c>
      <c r="B15" s="64"/>
      <c r="C15" s="65"/>
      <c r="D15" s="64"/>
      <c r="E15" s="14" t="s">
        <v>3</v>
      </c>
      <c r="F15" s="6">
        <v>0</v>
      </c>
      <c r="G15" s="64"/>
      <c r="H15" s="66">
        <f>SUM(H13:H14)</f>
        <v>0</v>
      </c>
    </row>
    <row r="16" spans="1:8" s="4" customFormat="1" ht="20.100000000000001" customHeight="1" x14ac:dyDescent="0.15">
      <c r="A16" s="64"/>
      <c r="B16" s="64"/>
      <c r="C16" s="65"/>
      <c r="D16" s="64"/>
      <c r="E16" s="15" t="s">
        <v>32</v>
      </c>
      <c r="F16" s="16">
        <v>0</v>
      </c>
      <c r="G16" s="64"/>
      <c r="H16" s="67"/>
    </row>
    <row r="17" spans="1:8" s="2" customFormat="1" ht="20.100000000000001" customHeight="1" x14ac:dyDescent="0.25">
      <c r="A17" s="38" t="s">
        <v>103</v>
      </c>
      <c r="B17" s="39" t="s">
        <v>268</v>
      </c>
      <c r="C17" s="40" t="s">
        <v>269</v>
      </c>
      <c r="D17" s="41" t="s">
        <v>265</v>
      </c>
      <c r="E17" s="44" t="s">
        <v>270</v>
      </c>
      <c r="F17" s="45"/>
      <c r="G17" s="42">
        <v>17</v>
      </c>
      <c r="H17" s="43">
        <v>476200</v>
      </c>
    </row>
    <row r="18" spans="1:8" s="4" customFormat="1" ht="20.100000000000001" customHeight="1" x14ac:dyDescent="0.15">
      <c r="A18" s="46" t="s">
        <v>39</v>
      </c>
      <c r="B18" s="46"/>
      <c r="C18" s="52"/>
      <c r="D18" s="46"/>
      <c r="E18" s="21" t="s">
        <v>36</v>
      </c>
      <c r="F18" s="6">
        <v>1</v>
      </c>
      <c r="G18" s="46"/>
      <c r="H18" s="47">
        <f>SUM(H17:H17)</f>
        <v>476200</v>
      </c>
    </row>
    <row r="19" spans="1:8" s="4" customFormat="1" ht="20.100000000000001" customHeight="1" x14ac:dyDescent="0.15">
      <c r="A19" s="46"/>
      <c r="B19" s="46"/>
      <c r="C19" s="52"/>
      <c r="D19" s="46"/>
      <c r="E19" s="22" t="s">
        <v>40</v>
      </c>
      <c r="F19" s="16">
        <v>0</v>
      </c>
      <c r="G19" s="46"/>
      <c r="H19" s="48"/>
    </row>
    <row r="20" spans="1:8" s="2" customFormat="1" ht="20.100000000000001" customHeight="1" x14ac:dyDescent="0.25">
      <c r="A20" s="38"/>
      <c r="B20" s="39"/>
      <c r="C20" s="40"/>
      <c r="D20" s="41"/>
      <c r="E20" s="44"/>
      <c r="F20" s="45"/>
      <c r="G20" s="42"/>
      <c r="H20" s="43"/>
    </row>
    <row r="21" spans="1:8" s="4" customFormat="1" ht="20.100000000000001" customHeight="1" x14ac:dyDescent="0.15">
      <c r="A21" s="46" t="s">
        <v>41</v>
      </c>
      <c r="B21" s="46"/>
      <c r="C21" s="52"/>
      <c r="D21" s="46"/>
      <c r="E21" s="21" t="s">
        <v>3</v>
      </c>
      <c r="F21" s="6">
        <v>0</v>
      </c>
      <c r="G21" s="49"/>
      <c r="H21" s="47">
        <f>SUM(H20:H20)</f>
        <v>0</v>
      </c>
    </row>
    <row r="22" spans="1:8" s="4" customFormat="1" ht="20.100000000000001" customHeight="1" x14ac:dyDescent="0.15">
      <c r="A22" s="46"/>
      <c r="B22" s="46"/>
      <c r="C22" s="52"/>
      <c r="D22" s="46"/>
      <c r="E22" s="22" t="s">
        <v>32</v>
      </c>
      <c r="F22" s="16">
        <v>0</v>
      </c>
      <c r="G22" s="50"/>
      <c r="H22" s="48"/>
    </row>
    <row r="23" spans="1:8" s="2" customFormat="1" ht="20.100000000000001" customHeight="1" x14ac:dyDescent="0.25">
      <c r="A23" s="38"/>
      <c r="B23" s="39"/>
      <c r="C23" s="40"/>
      <c r="D23" s="41"/>
      <c r="E23" s="44"/>
      <c r="F23" s="45"/>
      <c r="G23" s="42"/>
      <c r="H23" s="43"/>
    </row>
    <row r="24" spans="1:8" s="4" customFormat="1" ht="20.100000000000001" customHeight="1" x14ac:dyDescent="0.15">
      <c r="A24" s="46" t="s">
        <v>42</v>
      </c>
      <c r="B24" s="46"/>
      <c r="C24" s="52"/>
      <c r="D24" s="46"/>
      <c r="E24" s="21" t="s">
        <v>36</v>
      </c>
      <c r="F24" s="6">
        <v>0</v>
      </c>
      <c r="G24" s="46"/>
      <c r="H24" s="47">
        <f>SUM(H23:H23)</f>
        <v>0</v>
      </c>
    </row>
    <row r="25" spans="1:8" s="4" customFormat="1" ht="20.100000000000001" customHeight="1" x14ac:dyDescent="0.15">
      <c r="A25" s="46"/>
      <c r="B25" s="46"/>
      <c r="C25" s="52"/>
      <c r="D25" s="46"/>
      <c r="E25" s="22" t="s">
        <v>32</v>
      </c>
      <c r="F25" s="16">
        <v>0</v>
      </c>
      <c r="G25" s="46"/>
      <c r="H25" s="48"/>
    </row>
    <row r="26" spans="1:8" s="4" customFormat="1" ht="20.100000000000001" customHeight="1" x14ac:dyDescent="0.15">
      <c r="A26" s="38" t="s">
        <v>123</v>
      </c>
      <c r="B26" s="39" t="s">
        <v>271</v>
      </c>
      <c r="C26" s="40" t="s">
        <v>272</v>
      </c>
      <c r="D26" s="41" t="s">
        <v>265</v>
      </c>
      <c r="E26" s="44" t="s">
        <v>62</v>
      </c>
      <c r="F26" s="45"/>
      <c r="G26" s="42" t="s">
        <v>124</v>
      </c>
      <c r="H26" s="43">
        <v>228300</v>
      </c>
    </row>
    <row r="27" spans="1:8" s="4" customFormat="1" ht="20.100000000000001" customHeight="1" x14ac:dyDescent="0.15">
      <c r="A27" s="46" t="s">
        <v>43</v>
      </c>
      <c r="B27" s="46"/>
      <c r="C27" s="52"/>
      <c r="D27" s="46"/>
      <c r="E27" s="21" t="s">
        <v>3</v>
      </c>
      <c r="F27" s="6">
        <v>1</v>
      </c>
      <c r="G27" s="49"/>
      <c r="H27" s="30">
        <f>SUM(H26:H26)</f>
        <v>228300</v>
      </c>
    </row>
    <row r="28" spans="1:8" s="4" customFormat="1" ht="20.100000000000001" customHeight="1" x14ac:dyDescent="0.15">
      <c r="A28" s="46"/>
      <c r="B28" s="46"/>
      <c r="C28" s="52"/>
      <c r="D28" s="46"/>
      <c r="E28" s="22" t="s">
        <v>18</v>
      </c>
      <c r="F28" s="16">
        <v>0</v>
      </c>
      <c r="G28" s="50"/>
      <c r="H28" s="31"/>
    </row>
    <row r="29" spans="1:8" s="4" customFormat="1" ht="20.100000000000001" customHeight="1" x14ac:dyDescent="0.15">
      <c r="A29" s="38"/>
      <c r="B29" s="39"/>
      <c r="C29" s="40"/>
      <c r="D29" s="41"/>
      <c r="E29" s="44"/>
      <c r="F29" s="45"/>
      <c r="G29" s="42"/>
      <c r="H29" s="43"/>
    </row>
    <row r="30" spans="1:8" s="4" customFormat="1" ht="20.100000000000001" customHeight="1" x14ac:dyDescent="0.15">
      <c r="A30" s="46" t="s">
        <v>44</v>
      </c>
      <c r="B30" s="46"/>
      <c r="C30" s="52"/>
      <c r="D30" s="46"/>
      <c r="E30" s="21" t="s">
        <v>36</v>
      </c>
      <c r="F30" s="6">
        <v>0</v>
      </c>
      <c r="G30" s="49"/>
      <c r="H30" s="30">
        <f>SUM(H29:H29)</f>
        <v>0</v>
      </c>
    </row>
    <row r="31" spans="1:8" s="4" customFormat="1" ht="20.100000000000001" customHeight="1" x14ac:dyDescent="0.15">
      <c r="A31" s="46"/>
      <c r="B31" s="46"/>
      <c r="C31" s="52"/>
      <c r="D31" s="46"/>
      <c r="E31" s="22" t="s">
        <v>32</v>
      </c>
      <c r="F31" s="16">
        <v>0</v>
      </c>
      <c r="G31" s="50"/>
      <c r="H31" s="31"/>
    </row>
    <row r="32" spans="1:8" s="4" customFormat="1" ht="20.100000000000001" customHeight="1" x14ac:dyDescent="0.15">
      <c r="A32" s="38"/>
      <c r="B32" s="39"/>
      <c r="C32" s="40"/>
      <c r="D32" s="41"/>
      <c r="E32" s="44"/>
      <c r="F32" s="45"/>
      <c r="G32" s="42"/>
      <c r="H32" s="43"/>
    </row>
    <row r="33" spans="1:8" s="4" customFormat="1" ht="20.100000000000001" customHeight="1" x14ac:dyDescent="0.15">
      <c r="A33" s="46" t="s">
        <v>45</v>
      </c>
      <c r="B33" s="46"/>
      <c r="C33" s="52"/>
      <c r="D33" s="46"/>
      <c r="E33" s="21" t="s">
        <v>33</v>
      </c>
      <c r="F33" s="6">
        <v>0</v>
      </c>
      <c r="G33" s="49"/>
      <c r="H33" s="47">
        <f>SUM(H32:H32)</f>
        <v>0</v>
      </c>
    </row>
    <row r="34" spans="1:8" s="4" customFormat="1" ht="20.100000000000001" customHeight="1" x14ac:dyDescent="0.15">
      <c r="A34" s="46"/>
      <c r="B34" s="46"/>
      <c r="C34" s="52"/>
      <c r="D34" s="46"/>
      <c r="E34" s="22" t="s">
        <v>32</v>
      </c>
      <c r="F34" s="16">
        <v>0</v>
      </c>
      <c r="G34" s="50"/>
      <c r="H34" s="48"/>
    </row>
    <row r="35" spans="1:8" s="4" customFormat="1" ht="20.100000000000001" customHeight="1" x14ac:dyDescent="0.15">
      <c r="A35" s="38"/>
      <c r="B35" s="39"/>
      <c r="C35" s="40"/>
      <c r="D35" s="41"/>
      <c r="E35" s="44"/>
      <c r="F35" s="45"/>
      <c r="G35" s="42"/>
      <c r="H35" s="43"/>
    </row>
    <row r="36" spans="1:8" s="4" customFormat="1" ht="20.100000000000001" customHeight="1" x14ac:dyDescent="0.15">
      <c r="A36" s="46" t="s">
        <v>47</v>
      </c>
      <c r="B36" s="46"/>
      <c r="C36" s="52"/>
      <c r="D36" s="46"/>
      <c r="E36" s="21" t="s">
        <v>3</v>
      </c>
      <c r="F36" s="6">
        <v>0</v>
      </c>
      <c r="G36" s="49"/>
      <c r="H36" s="47"/>
    </row>
    <row r="37" spans="1:8" s="4" customFormat="1" ht="20.100000000000001" customHeight="1" x14ac:dyDescent="0.15">
      <c r="A37" s="46"/>
      <c r="B37" s="46"/>
      <c r="C37" s="52"/>
      <c r="D37" s="46"/>
      <c r="E37" s="22" t="s">
        <v>0</v>
      </c>
      <c r="F37" s="16">
        <v>0</v>
      </c>
      <c r="G37" s="50"/>
      <c r="H37" s="48"/>
    </row>
    <row r="38" spans="1:8" s="4" customFormat="1" ht="20.100000000000001" customHeight="1" x14ac:dyDescent="0.15">
      <c r="A38" s="38"/>
      <c r="B38" s="39"/>
      <c r="C38" s="40"/>
      <c r="D38" s="41"/>
      <c r="E38" s="44"/>
      <c r="F38" s="45"/>
      <c r="G38" s="42"/>
      <c r="H38" s="43"/>
    </row>
    <row r="39" spans="1:8" s="4" customFormat="1" ht="20.100000000000001" customHeight="1" x14ac:dyDescent="0.15">
      <c r="A39" s="46" t="s">
        <v>49</v>
      </c>
      <c r="B39" s="46"/>
      <c r="C39" s="52"/>
      <c r="D39" s="46"/>
      <c r="E39" s="21" t="s">
        <v>3</v>
      </c>
      <c r="F39" s="6">
        <v>0</v>
      </c>
      <c r="G39" s="49"/>
      <c r="H39" s="47">
        <f>H38</f>
        <v>0</v>
      </c>
    </row>
    <row r="40" spans="1:8" s="4" customFormat="1" ht="20.100000000000001" customHeight="1" x14ac:dyDescent="0.15">
      <c r="A40" s="46"/>
      <c r="B40" s="46"/>
      <c r="C40" s="52"/>
      <c r="D40" s="46"/>
      <c r="E40" s="22" t="s">
        <v>0</v>
      </c>
      <c r="F40" s="16">
        <v>0</v>
      </c>
      <c r="G40" s="50"/>
      <c r="H40" s="48"/>
    </row>
    <row r="41" spans="1:8" s="4" customFormat="1" ht="20.100000000000001" customHeight="1" x14ac:dyDescent="0.15">
      <c r="A41" s="68" t="s">
        <v>64</v>
      </c>
      <c r="B41" s="68"/>
      <c r="C41" s="68"/>
      <c r="D41" s="68"/>
      <c r="E41" s="10" t="s">
        <v>33</v>
      </c>
      <c r="F41" s="11">
        <f>SUM(F6,F9,F12,F15,F18,F21,F24,F27,F30,F33,F36,F39)</f>
        <v>4</v>
      </c>
      <c r="G41" s="70"/>
      <c r="H41" s="72">
        <f>SUM(H6,H9,H12,H15,H18,H21:H22,H24,H27:H28,H30:H31,H33:H34,H36,H39)</f>
        <v>1130000</v>
      </c>
    </row>
    <row r="42" spans="1:8" ht="20.100000000000001" customHeight="1" x14ac:dyDescent="0.15">
      <c r="A42" s="69"/>
      <c r="B42" s="69"/>
      <c r="C42" s="69"/>
      <c r="D42" s="69"/>
      <c r="E42" s="12" t="s">
        <v>18</v>
      </c>
      <c r="F42" s="13">
        <f>SUM(F7,F10,F13,F16,F19,F22,F25,F28,F31,F34,F37,F40)</f>
        <v>0</v>
      </c>
      <c r="G42" s="71"/>
      <c r="H42" s="73"/>
    </row>
    <row r="43" spans="1:8" ht="15" customHeight="1" x14ac:dyDescent="0.15"/>
    <row r="44" spans="1:8" ht="15" customHeight="1" x14ac:dyDescent="0.15"/>
    <row r="45" spans="1:8" ht="15" customHeight="1" x14ac:dyDescent="0.15"/>
    <row r="46" spans="1:8" ht="15" customHeight="1" x14ac:dyDescent="0.15"/>
    <row r="47" spans="1:8" ht="15" customHeight="1" x14ac:dyDescent="0.15"/>
    <row r="48" spans="1:8" ht="15" customHeight="1" x14ac:dyDescent="0.15"/>
    <row r="49" spans="3:3" ht="15" customHeight="1" x14ac:dyDescent="0.15"/>
    <row r="50" spans="3:3" ht="15" customHeight="1" x14ac:dyDescent="0.15"/>
    <row r="51" spans="3:3" ht="15" customHeight="1" x14ac:dyDescent="0.15"/>
    <row r="52" spans="3:3" ht="15" customHeight="1" x14ac:dyDescent="0.15"/>
    <row r="53" spans="3:3" ht="15" customHeight="1" x14ac:dyDescent="0.15"/>
    <row r="54" spans="3:3" ht="15" customHeight="1" x14ac:dyDescent="0.15"/>
    <row r="55" spans="3:3" ht="15" customHeight="1" x14ac:dyDescent="0.15"/>
    <row r="56" spans="3:3" ht="15" customHeight="1" x14ac:dyDescent="0.15"/>
    <row r="57" spans="3:3" ht="15" customHeight="1" x14ac:dyDescent="0.15"/>
    <row r="58" spans="3:3" ht="15" customHeight="1" x14ac:dyDescent="0.15"/>
    <row r="59" spans="3:3" ht="15" customHeight="1" x14ac:dyDescent="0.15">
      <c r="C59" s="20"/>
    </row>
    <row r="60" spans="3:3" ht="15" customHeight="1" x14ac:dyDescent="0.15"/>
    <row r="61" spans="3:3" ht="15" customHeight="1" x14ac:dyDescent="0.15"/>
    <row r="62" spans="3:3" ht="15" customHeight="1" x14ac:dyDescent="0.15"/>
    <row r="63" spans="3:3" ht="15" customHeight="1" x14ac:dyDescent="0.15"/>
    <row r="64" spans="3:3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  <row r="115" ht="15" customHeight="1" x14ac:dyDescent="0.15"/>
    <row r="116" ht="15" customHeight="1" x14ac:dyDescent="0.15"/>
    <row r="117" ht="15" customHeight="1" x14ac:dyDescent="0.15"/>
    <row r="118" ht="15" customHeight="1" x14ac:dyDescent="0.15"/>
  </sheetData>
  <mergeCells count="90">
    <mergeCell ref="H36:H37"/>
    <mergeCell ref="A36:A37"/>
    <mergeCell ref="B36:B37"/>
    <mergeCell ref="C36:C37"/>
    <mergeCell ref="D36:D37"/>
    <mergeCell ref="G36:G37"/>
    <mergeCell ref="A33:A34"/>
    <mergeCell ref="B33:B34"/>
    <mergeCell ref="C33:C34"/>
    <mergeCell ref="D33:D34"/>
    <mergeCell ref="E35:F35"/>
    <mergeCell ref="A30:A31"/>
    <mergeCell ref="B30:B31"/>
    <mergeCell ref="C30:C31"/>
    <mergeCell ref="D30:D31"/>
    <mergeCell ref="G30:G31"/>
    <mergeCell ref="A27:A28"/>
    <mergeCell ref="B27:B28"/>
    <mergeCell ref="C27:C28"/>
    <mergeCell ref="D27:D28"/>
    <mergeCell ref="G27:G28"/>
    <mergeCell ref="A24:A25"/>
    <mergeCell ref="B24:B25"/>
    <mergeCell ref="C24:C25"/>
    <mergeCell ref="D24:D25"/>
    <mergeCell ref="E26:F26"/>
    <mergeCell ref="E8:F8"/>
    <mergeCell ref="H9:H10"/>
    <mergeCell ref="A9:A10"/>
    <mergeCell ref="B9:B10"/>
    <mergeCell ref="C9:C10"/>
    <mergeCell ref="D9:D10"/>
    <mergeCell ref="G9:G10"/>
    <mergeCell ref="A2:H2"/>
    <mergeCell ref="E4:F4"/>
    <mergeCell ref="E5:F5"/>
    <mergeCell ref="A6:A7"/>
    <mergeCell ref="B6:B7"/>
    <mergeCell ref="C6:C7"/>
    <mergeCell ref="D6:D7"/>
    <mergeCell ref="G6:G7"/>
    <mergeCell ref="H6:H7"/>
    <mergeCell ref="H41:H42"/>
    <mergeCell ref="A41:A42"/>
    <mergeCell ref="B41:B42"/>
    <mergeCell ref="C41:C42"/>
    <mergeCell ref="D41:D42"/>
    <mergeCell ref="G41:G42"/>
    <mergeCell ref="G12:G13"/>
    <mergeCell ref="H12:H13"/>
    <mergeCell ref="E11:F11"/>
    <mergeCell ref="A12:A13"/>
    <mergeCell ref="B12:B13"/>
    <mergeCell ref="C12:C13"/>
    <mergeCell ref="D12:D13"/>
    <mergeCell ref="H15:H16"/>
    <mergeCell ref="E14:F14"/>
    <mergeCell ref="A15:A16"/>
    <mergeCell ref="B15:B16"/>
    <mergeCell ref="C15:C16"/>
    <mergeCell ref="D15:D16"/>
    <mergeCell ref="A21:A22"/>
    <mergeCell ref="B21:B22"/>
    <mergeCell ref="C21:C22"/>
    <mergeCell ref="D21:D22"/>
    <mergeCell ref="G15:G16"/>
    <mergeCell ref="A18:A19"/>
    <mergeCell ref="B18:B19"/>
    <mergeCell ref="C18:C19"/>
    <mergeCell ref="D18:D19"/>
    <mergeCell ref="E20:F20"/>
    <mergeCell ref="H33:H34"/>
    <mergeCell ref="G18:G19"/>
    <mergeCell ref="G21:G22"/>
    <mergeCell ref="H18:H19"/>
    <mergeCell ref="E17:F17"/>
    <mergeCell ref="G24:G25"/>
    <mergeCell ref="H24:H25"/>
    <mergeCell ref="E23:F23"/>
    <mergeCell ref="E29:F29"/>
    <mergeCell ref="G33:G34"/>
    <mergeCell ref="E32:F32"/>
    <mergeCell ref="H21:H22"/>
    <mergeCell ref="G39:G40"/>
    <mergeCell ref="H39:H40"/>
    <mergeCell ref="E38:F38"/>
    <mergeCell ref="A39:A40"/>
    <mergeCell ref="B39:B40"/>
    <mergeCell ref="C39:C40"/>
    <mergeCell ref="D39:D40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77" fitToWidth="0" fitToHeight="0" orientation="landscape" r:id="rId1"/>
  <headerFooter alignWithMargins="0"/>
  <rowBreaks count="1" manualBreakCount="1">
    <brk id="22" max="7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128"/>
  <sheetViews>
    <sheetView view="pageBreakPreview" zoomScale="75" zoomScaleNormal="100" zoomScaleSheetLayoutView="75" workbookViewId="0">
      <selection activeCell="E127" sqref="E127"/>
    </sheetView>
  </sheetViews>
  <sheetFormatPr defaultColWidth="16.1640625" defaultRowHeight="12" x14ac:dyDescent="0.15"/>
  <cols>
    <col min="1" max="1" width="15.83203125" style="3" customWidth="1"/>
    <col min="2" max="2" width="57.83203125" style="3" customWidth="1"/>
    <col min="3" max="4" width="43.83203125" style="5" customWidth="1"/>
    <col min="5" max="6" width="6.83203125" style="3" customWidth="1"/>
    <col min="7" max="8" width="12.83203125" style="3" customWidth="1"/>
    <col min="9" max="16384" width="16.1640625" style="3"/>
  </cols>
  <sheetData>
    <row r="1" spans="1:8" s="1" customFormat="1" ht="13.5" customHeight="1" x14ac:dyDescent="0.2">
      <c r="C1" s="9"/>
      <c r="D1" s="5"/>
    </row>
    <row r="2" spans="1:8" s="1" customFormat="1" ht="21" customHeight="1" x14ac:dyDescent="0.2">
      <c r="A2" s="60" t="s">
        <v>69</v>
      </c>
      <c r="B2" s="60"/>
      <c r="C2" s="60"/>
      <c r="D2" s="60"/>
      <c r="E2" s="60"/>
      <c r="F2" s="60"/>
      <c r="G2" s="60"/>
      <c r="H2" s="60"/>
    </row>
    <row r="3" spans="1:8" s="1" customFormat="1" ht="19.5" customHeight="1" x14ac:dyDescent="0.2">
      <c r="C3" s="9"/>
      <c r="D3" s="9"/>
      <c r="H3" s="28" t="s">
        <v>143</v>
      </c>
    </row>
    <row r="4" spans="1:8" s="2" customFormat="1" ht="20.100000000000001" customHeight="1" x14ac:dyDescent="0.25">
      <c r="A4" s="7" t="s">
        <v>6</v>
      </c>
      <c r="B4" s="7" t="s">
        <v>35</v>
      </c>
      <c r="C4" s="8" t="s">
        <v>8</v>
      </c>
      <c r="D4" s="8" t="s">
        <v>1</v>
      </c>
      <c r="E4" s="62" t="s">
        <v>11</v>
      </c>
      <c r="F4" s="63"/>
      <c r="G4" s="17" t="s">
        <v>12</v>
      </c>
      <c r="H4" s="8" t="s">
        <v>31</v>
      </c>
    </row>
    <row r="5" spans="1:8" s="2" customFormat="1" ht="20.100000000000001" customHeight="1" x14ac:dyDescent="0.25">
      <c r="A5" s="38" t="s">
        <v>70</v>
      </c>
      <c r="B5" s="39" t="s">
        <v>273</v>
      </c>
      <c r="C5" s="40" t="s">
        <v>274</v>
      </c>
      <c r="D5" s="41" t="s">
        <v>275</v>
      </c>
      <c r="E5" s="44" t="s">
        <v>62</v>
      </c>
      <c r="F5" s="45"/>
      <c r="G5" s="42">
        <v>13</v>
      </c>
      <c r="H5" s="43">
        <v>232000</v>
      </c>
    </row>
    <row r="6" spans="1:8" s="4" customFormat="1" ht="20.100000000000001" customHeight="1" x14ac:dyDescent="0.15">
      <c r="A6" s="64" t="s">
        <v>15</v>
      </c>
      <c r="B6" s="64"/>
      <c r="C6" s="65"/>
      <c r="D6" s="64"/>
      <c r="E6" s="14" t="s">
        <v>3</v>
      </c>
      <c r="F6" s="6">
        <v>1</v>
      </c>
      <c r="G6" s="64"/>
      <c r="H6" s="66">
        <f>SUM(H5:H5)</f>
        <v>232000</v>
      </c>
    </row>
    <row r="7" spans="1:8" s="4" customFormat="1" ht="20.100000000000001" customHeight="1" x14ac:dyDescent="0.15">
      <c r="A7" s="64"/>
      <c r="B7" s="64"/>
      <c r="C7" s="65"/>
      <c r="D7" s="64"/>
      <c r="E7" s="15" t="s">
        <v>0</v>
      </c>
      <c r="F7" s="16">
        <v>0</v>
      </c>
      <c r="G7" s="64"/>
      <c r="H7" s="67"/>
    </row>
    <row r="8" spans="1:8" s="2" customFormat="1" ht="20.100000000000001" customHeight="1" x14ac:dyDescent="0.25">
      <c r="A8" s="38" t="s">
        <v>72</v>
      </c>
      <c r="B8" s="39" t="s">
        <v>276</v>
      </c>
      <c r="C8" s="40" t="s">
        <v>277</v>
      </c>
      <c r="D8" s="41" t="s">
        <v>278</v>
      </c>
      <c r="E8" s="44" t="s">
        <v>279</v>
      </c>
      <c r="F8" s="45"/>
      <c r="G8" s="42">
        <v>9</v>
      </c>
      <c r="H8" s="43">
        <v>66500</v>
      </c>
    </row>
    <row r="9" spans="1:8" s="2" customFormat="1" ht="20.100000000000001" customHeight="1" x14ac:dyDescent="0.25">
      <c r="A9" s="38" t="s">
        <v>73</v>
      </c>
      <c r="B9" s="39" t="s">
        <v>152</v>
      </c>
      <c r="C9" s="40" t="s">
        <v>79</v>
      </c>
      <c r="D9" s="41" t="s">
        <v>280</v>
      </c>
      <c r="E9" s="44" t="s">
        <v>62</v>
      </c>
      <c r="F9" s="45"/>
      <c r="G9" s="42">
        <v>3</v>
      </c>
      <c r="H9" s="43">
        <v>15000</v>
      </c>
    </row>
    <row r="10" spans="1:8" s="2" customFormat="1" ht="20.100000000000001" customHeight="1" x14ac:dyDescent="0.25">
      <c r="A10" s="38" t="s">
        <v>74</v>
      </c>
      <c r="B10" s="39" t="s">
        <v>153</v>
      </c>
      <c r="C10" s="40" t="s">
        <v>281</v>
      </c>
      <c r="D10" s="41" t="s">
        <v>81</v>
      </c>
      <c r="E10" s="44" t="s">
        <v>279</v>
      </c>
      <c r="F10" s="45"/>
      <c r="G10" s="42">
        <v>3</v>
      </c>
      <c r="H10" s="43">
        <v>21000</v>
      </c>
    </row>
    <row r="11" spans="1:8" s="4" customFormat="1" ht="20.100000000000001" customHeight="1" x14ac:dyDescent="0.15">
      <c r="A11" s="64" t="s">
        <v>2</v>
      </c>
      <c r="B11" s="64"/>
      <c r="C11" s="65"/>
      <c r="D11" s="64"/>
      <c r="E11" s="14" t="s">
        <v>3</v>
      </c>
      <c r="F11" s="6">
        <v>3</v>
      </c>
      <c r="G11" s="64"/>
      <c r="H11" s="66">
        <f>SUM(H8:H10)</f>
        <v>102500</v>
      </c>
    </row>
    <row r="12" spans="1:8" s="4" customFormat="1" ht="20.100000000000001" customHeight="1" x14ac:dyDescent="0.15">
      <c r="A12" s="64"/>
      <c r="B12" s="64"/>
      <c r="C12" s="65"/>
      <c r="D12" s="64"/>
      <c r="E12" s="15" t="s">
        <v>0</v>
      </c>
      <c r="F12" s="16">
        <v>0</v>
      </c>
      <c r="G12" s="64"/>
      <c r="H12" s="67"/>
    </row>
    <row r="13" spans="1:8" s="2" customFormat="1" ht="20.100000000000001" customHeight="1" x14ac:dyDescent="0.25">
      <c r="A13" s="38" t="s">
        <v>82</v>
      </c>
      <c r="B13" s="39" t="s">
        <v>282</v>
      </c>
      <c r="C13" s="40" t="s">
        <v>283</v>
      </c>
      <c r="D13" s="41" t="s">
        <v>71</v>
      </c>
      <c r="E13" s="44" t="s">
        <v>284</v>
      </c>
      <c r="F13" s="45"/>
      <c r="G13" s="42">
        <v>6</v>
      </c>
      <c r="H13" s="43">
        <v>58000</v>
      </c>
    </row>
    <row r="14" spans="1:8" s="2" customFormat="1" ht="20.100000000000001" customHeight="1" x14ac:dyDescent="0.25">
      <c r="A14" s="38" t="s">
        <v>86</v>
      </c>
      <c r="B14" s="39" t="s">
        <v>285</v>
      </c>
      <c r="C14" s="40" t="s">
        <v>286</v>
      </c>
      <c r="D14" s="41" t="s">
        <v>287</v>
      </c>
      <c r="E14" s="44" t="s">
        <v>62</v>
      </c>
      <c r="F14" s="45"/>
      <c r="G14" s="42">
        <v>16</v>
      </c>
      <c r="H14" s="43">
        <v>304000</v>
      </c>
    </row>
    <row r="15" spans="1:8" s="4" customFormat="1" ht="20.100000000000001" customHeight="1" x14ac:dyDescent="0.15">
      <c r="A15" s="64" t="s">
        <v>37</v>
      </c>
      <c r="B15" s="64"/>
      <c r="C15" s="65"/>
      <c r="D15" s="64"/>
      <c r="E15" s="14" t="s">
        <v>3</v>
      </c>
      <c r="F15" s="6">
        <v>2</v>
      </c>
      <c r="G15" s="64"/>
      <c r="H15" s="66">
        <f>SUM(H13:H14)</f>
        <v>362000</v>
      </c>
    </row>
    <row r="16" spans="1:8" s="4" customFormat="1" ht="20.100000000000001" customHeight="1" x14ac:dyDescent="0.15">
      <c r="A16" s="64"/>
      <c r="B16" s="64"/>
      <c r="C16" s="65"/>
      <c r="D16" s="64"/>
      <c r="E16" s="15" t="s">
        <v>0</v>
      </c>
      <c r="F16" s="16">
        <v>0</v>
      </c>
      <c r="G16" s="64"/>
      <c r="H16" s="67"/>
    </row>
    <row r="17" spans="1:8" s="2" customFormat="1" ht="20.100000000000001" customHeight="1" x14ac:dyDescent="0.25">
      <c r="A17" s="38" t="s">
        <v>91</v>
      </c>
      <c r="B17" s="39" t="s">
        <v>288</v>
      </c>
      <c r="C17" s="40" t="s">
        <v>289</v>
      </c>
      <c r="D17" s="41" t="s">
        <v>290</v>
      </c>
      <c r="E17" s="44" t="s">
        <v>291</v>
      </c>
      <c r="F17" s="45"/>
      <c r="G17" s="42">
        <v>15</v>
      </c>
      <c r="H17" s="43">
        <v>181500</v>
      </c>
    </row>
    <row r="18" spans="1:8" s="2" customFormat="1" ht="20.100000000000001" customHeight="1" x14ac:dyDescent="0.25">
      <c r="A18" s="38" t="s">
        <v>94</v>
      </c>
      <c r="B18" s="39" t="s">
        <v>292</v>
      </c>
      <c r="C18" s="40" t="s">
        <v>293</v>
      </c>
      <c r="D18" s="41" t="s">
        <v>290</v>
      </c>
      <c r="E18" s="44" t="s">
        <v>291</v>
      </c>
      <c r="F18" s="45"/>
      <c r="G18" s="42">
        <v>8</v>
      </c>
      <c r="H18" s="43">
        <v>68000</v>
      </c>
    </row>
    <row r="19" spans="1:8" s="4" customFormat="1" ht="20.100000000000001" customHeight="1" x14ac:dyDescent="0.15">
      <c r="A19" s="64" t="s">
        <v>4</v>
      </c>
      <c r="B19" s="64"/>
      <c r="C19" s="65"/>
      <c r="D19" s="64"/>
      <c r="E19" s="14" t="s">
        <v>3</v>
      </c>
      <c r="F19" s="6">
        <v>2</v>
      </c>
      <c r="G19" s="64"/>
      <c r="H19" s="66">
        <f>SUM(H17:H18)</f>
        <v>249500</v>
      </c>
    </row>
    <row r="20" spans="1:8" s="4" customFormat="1" ht="20.100000000000001" customHeight="1" x14ac:dyDescent="0.15">
      <c r="A20" s="64"/>
      <c r="B20" s="64"/>
      <c r="C20" s="65"/>
      <c r="D20" s="64"/>
      <c r="E20" s="15" t="s">
        <v>0</v>
      </c>
      <c r="F20" s="16">
        <v>0</v>
      </c>
      <c r="G20" s="64"/>
      <c r="H20" s="67"/>
    </row>
    <row r="21" spans="1:8" s="2" customFormat="1" ht="20.100000000000001" customHeight="1" x14ac:dyDescent="0.25">
      <c r="A21" s="38" t="s">
        <v>101</v>
      </c>
      <c r="B21" s="39" t="s">
        <v>294</v>
      </c>
      <c r="C21" s="40" t="s">
        <v>112</v>
      </c>
      <c r="D21" s="41" t="s">
        <v>71</v>
      </c>
      <c r="E21" s="44" t="s">
        <v>62</v>
      </c>
      <c r="F21" s="45"/>
      <c r="G21" s="42">
        <v>11</v>
      </c>
      <c r="H21" s="43">
        <v>65500</v>
      </c>
    </row>
    <row r="22" spans="1:8" s="4" customFormat="1" ht="20.100000000000001" customHeight="1" x14ac:dyDescent="0.15">
      <c r="A22" s="46" t="s">
        <v>22</v>
      </c>
      <c r="B22" s="46"/>
      <c r="C22" s="52"/>
      <c r="D22" s="46"/>
      <c r="E22" s="21" t="s">
        <v>3</v>
      </c>
      <c r="F22" s="6">
        <v>1</v>
      </c>
      <c r="G22" s="46"/>
      <c r="H22" s="47">
        <f>SUM(H21:H21)</f>
        <v>65500</v>
      </c>
    </row>
    <row r="23" spans="1:8" s="4" customFormat="1" ht="20.100000000000001" customHeight="1" x14ac:dyDescent="0.15">
      <c r="A23" s="46"/>
      <c r="B23" s="46"/>
      <c r="C23" s="52"/>
      <c r="D23" s="46"/>
      <c r="E23" s="22" t="s">
        <v>0</v>
      </c>
      <c r="F23" s="16">
        <v>0</v>
      </c>
      <c r="G23" s="46"/>
      <c r="H23" s="48"/>
    </row>
    <row r="24" spans="1:8" s="2" customFormat="1" ht="20.100000000000001" customHeight="1" x14ac:dyDescent="0.25">
      <c r="A24" s="38" t="s">
        <v>106</v>
      </c>
      <c r="B24" s="39" t="s">
        <v>295</v>
      </c>
      <c r="C24" s="40" t="s">
        <v>296</v>
      </c>
      <c r="D24" s="41" t="s">
        <v>297</v>
      </c>
      <c r="E24" s="44" t="s">
        <v>298</v>
      </c>
      <c r="F24" s="45"/>
      <c r="G24" s="42">
        <v>9</v>
      </c>
      <c r="H24" s="43">
        <v>109000</v>
      </c>
    </row>
    <row r="25" spans="1:8" s="2" customFormat="1" ht="20.100000000000001" customHeight="1" x14ac:dyDescent="0.25">
      <c r="A25" s="38" t="s">
        <v>109</v>
      </c>
      <c r="B25" s="39" t="s">
        <v>299</v>
      </c>
      <c r="C25" s="40" t="s">
        <v>112</v>
      </c>
      <c r="D25" s="41" t="s">
        <v>71</v>
      </c>
      <c r="E25" s="44" t="s">
        <v>62</v>
      </c>
      <c r="F25" s="45"/>
      <c r="G25" s="42">
        <v>11</v>
      </c>
      <c r="H25" s="43">
        <v>39000</v>
      </c>
    </row>
    <row r="26" spans="1:8" s="4" customFormat="1" ht="20.100000000000001" customHeight="1" x14ac:dyDescent="0.15">
      <c r="A26" s="46" t="s">
        <v>24</v>
      </c>
      <c r="B26" s="46"/>
      <c r="C26" s="52"/>
      <c r="D26" s="46"/>
      <c r="E26" s="21" t="s">
        <v>3</v>
      </c>
      <c r="F26" s="6">
        <v>2</v>
      </c>
      <c r="G26" s="49"/>
      <c r="H26" s="47">
        <f>SUM(H24:H25)</f>
        <v>148000</v>
      </c>
    </row>
    <row r="27" spans="1:8" s="4" customFormat="1" ht="20.100000000000001" customHeight="1" x14ac:dyDescent="0.15">
      <c r="A27" s="46"/>
      <c r="B27" s="46"/>
      <c r="C27" s="52"/>
      <c r="D27" s="46"/>
      <c r="E27" s="22" t="s">
        <v>0</v>
      </c>
      <c r="F27" s="16">
        <v>0</v>
      </c>
      <c r="G27" s="50"/>
      <c r="H27" s="48"/>
    </row>
    <row r="28" spans="1:8" s="2" customFormat="1" ht="20.100000000000001" customHeight="1" x14ac:dyDescent="0.25">
      <c r="A28" s="38" t="s">
        <v>113</v>
      </c>
      <c r="B28" s="39" t="s">
        <v>300</v>
      </c>
      <c r="C28" s="40" t="s">
        <v>112</v>
      </c>
      <c r="D28" s="41" t="s">
        <v>71</v>
      </c>
      <c r="E28" s="44" t="s">
        <v>62</v>
      </c>
      <c r="F28" s="45"/>
      <c r="G28" s="42">
        <v>5</v>
      </c>
      <c r="H28" s="43">
        <v>34000</v>
      </c>
    </row>
    <row r="29" spans="1:8" s="2" customFormat="1" ht="20.100000000000001" customHeight="1" x14ac:dyDescent="0.25">
      <c r="A29" s="38" t="s">
        <v>114</v>
      </c>
      <c r="B29" s="39" t="s">
        <v>301</v>
      </c>
      <c r="C29" s="40" t="s">
        <v>302</v>
      </c>
      <c r="D29" s="41" t="s">
        <v>71</v>
      </c>
      <c r="E29" s="44" t="s">
        <v>303</v>
      </c>
      <c r="F29" s="45"/>
      <c r="G29" s="42">
        <v>3</v>
      </c>
      <c r="H29" s="43">
        <v>31000</v>
      </c>
    </row>
    <row r="30" spans="1:8" s="2" customFormat="1" ht="20.100000000000001" customHeight="1" x14ac:dyDescent="0.25">
      <c r="A30" s="38" t="s">
        <v>115</v>
      </c>
      <c r="B30" s="39" t="s">
        <v>304</v>
      </c>
      <c r="C30" s="40" t="s">
        <v>305</v>
      </c>
      <c r="D30" s="41" t="s">
        <v>71</v>
      </c>
      <c r="E30" s="44" t="s">
        <v>62</v>
      </c>
      <c r="F30" s="45"/>
      <c r="G30" s="42">
        <v>11</v>
      </c>
      <c r="H30" s="43">
        <v>122500</v>
      </c>
    </row>
    <row r="31" spans="1:8" s="2" customFormat="1" ht="20.100000000000001" customHeight="1" x14ac:dyDescent="0.25">
      <c r="A31" s="38" t="s">
        <v>116</v>
      </c>
      <c r="B31" s="39" t="s">
        <v>306</v>
      </c>
      <c r="C31" s="40" t="s">
        <v>307</v>
      </c>
      <c r="D31" s="41" t="s">
        <v>71</v>
      </c>
      <c r="E31" s="44" t="s">
        <v>303</v>
      </c>
      <c r="F31" s="45"/>
      <c r="G31" s="42">
        <v>4</v>
      </c>
      <c r="H31" s="43">
        <v>37000</v>
      </c>
    </row>
    <row r="32" spans="1:8" s="4" customFormat="1" ht="20.100000000000001" customHeight="1" x14ac:dyDescent="0.15">
      <c r="A32" s="46" t="s">
        <v>42</v>
      </c>
      <c r="B32" s="46"/>
      <c r="C32" s="52"/>
      <c r="D32" s="46"/>
      <c r="E32" s="21" t="s">
        <v>3</v>
      </c>
      <c r="F32" s="6">
        <v>4</v>
      </c>
      <c r="G32" s="46"/>
      <c r="H32" s="47">
        <f>SUM(H28:H31)</f>
        <v>224500</v>
      </c>
    </row>
    <row r="33" spans="1:8" s="4" customFormat="1" ht="20.100000000000001" customHeight="1" x14ac:dyDescent="0.15">
      <c r="A33" s="46"/>
      <c r="B33" s="46"/>
      <c r="C33" s="52"/>
      <c r="D33" s="46"/>
      <c r="E33" s="22" t="s">
        <v>0</v>
      </c>
      <c r="F33" s="16">
        <v>0</v>
      </c>
      <c r="G33" s="46"/>
      <c r="H33" s="48"/>
    </row>
    <row r="34" spans="1:8" s="4" customFormat="1" ht="20.100000000000001" customHeight="1" x14ac:dyDescent="0.15">
      <c r="A34" s="38" t="s">
        <v>120</v>
      </c>
      <c r="B34" s="39" t="s">
        <v>308</v>
      </c>
      <c r="C34" s="40" t="s">
        <v>309</v>
      </c>
      <c r="D34" s="41" t="s">
        <v>71</v>
      </c>
      <c r="E34" s="44" t="s">
        <v>62</v>
      </c>
      <c r="F34" s="45"/>
      <c r="G34" s="42">
        <v>7</v>
      </c>
      <c r="H34" s="43">
        <v>66900</v>
      </c>
    </row>
    <row r="35" spans="1:8" s="4" customFormat="1" ht="20.100000000000001" customHeight="1" x14ac:dyDescent="0.15">
      <c r="A35" s="38" t="s">
        <v>121</v>
      </c>
      <c r="B35" s="39" t="s">
        <v>310</v>
      </c>
      <c r="C35" s="40" t="s">
        <v>311</v>
      </c>
      <c r="D35" s="41" t="s">
        <v>71</v>
      </c>
      <c r="E35" s="44" t="s">
        <v>62</v>
      </c>
      <c r="F35" s="45"/>
      <c r="G35" s="42">
        <v>7</v>
      </c>
      <c r="H35" s="43">
        <v>175000</v>
      </c>
    </row>
    <row r="36" spans="1:8" s="4" customFormat="1" ht="20.100000000000001" customHeight="1" x14ac:dyDescent="0.15">
      <c r="A36" s="46" t="s">
        <v>26</v>
      </c>
      <c r="B36" s="46"/>
      <c r="C36" s="52"/>
      <c r="D36" s="46"/>
      <c r="E36" s="21" t="s">
        <v>3</v>
      </c>
      <c r="F36" s="6">
        <v>2</v>
      </c>
      <c r="G36" s="49"/>
      <c r="H36" s="47">
        <f>SUM(H34:H35)</f>
        <v>241900</v>
      </c>
    </row>
    <row r="37" spans="1:8" s="4" customFormat="1" ht="20.100000000000001" customHeight="1" x14ac:dyDescent="0.15">
      <c r="A37" s="46"/>
      <c r="B37" s="46"/>
      <c r="C37" s="52"/>
      <c r="D37" s="46"/>
      <c r="E37" s="22" t="s">
        <v>0</v>
      </c>
      <c r="F37" s="16">
        <v>0</v>
      </c>
      <c r="G37" s="50"/>
      <c r="H37" s="48"/>
    </row>
    <row r="38" spans="1:8" s="4" customFormat="1" ht="20.100000000000001" customHeight="1" x14ac:dyDescent="0.15">
      <c r="A38" s="38" t="s">
        <v>127</v>
      </c>
      <c r="B38" s="39" t="s">
        <v>312</v>
      </c>
      <c r="C38" s="40" t="s">
        <v>313</v>
      </c>
      <c r="D38" s="41" t="s">
        <v>314</v>
      </c>
      <c r="E38" s="44" t="s">
        <v>284</v>
      </c>
      <c r="F38" s="45"/>
      <c r="G38" s="42">
        <v>4</v>
      </c>
      <c r="H38" s="43">
        <v>47000</v>
      </c>
    </row>
    <row r="39" spans="1:8" s="4" customFormat="1" ht="20.100000000000001" customHeight="1" x14ac:dyDescent="0.15">
      <c r="A39" s="46" t="s">
        <v>5</v>
      </c>
      <c r="B39" s="46"/>
      <c r="C39" s="52"/>
      <c r="D39" s="46"/>
      <c r="E39" s="21" t="s">
        <v>3</v>
      </c>
      <c r="F39" s="6">
        <v>1</v>
      </c>
      <c r="G39" s="49"/>
      <c r="H39" s="47">
        <f>SUM(H38:H38)</f>
        <v>47000</v>
      </c>
    </row>
    <row r="40" spans="1:8" s="4" customFormat="1" ht="20.100000000000001" customHeight="1" x14ac:dyDescent="0.15">
      <c r="A40" s="46"/>
      <c r="B40" s="46"/>
      <c r="C40" s="52"/>
      <c r="D40" s="46"/>
      <c r="E40" s="22" t="s">
        <v>0</v>
      </c>
      <c r="F40" s="16">
        <v>0</v>
      </c>
      <c r="G40" s="50"/>
      <c r="H40" s="48"/>
    </row>
    <row r="41" spans="1:8" s="4" customFormat="1" ht="20.100000000000001" customHeight="1" x14ac:dyDescent="0.15">
      <c r="A41" s="38" t="s">
        <v>128</v>
      </c>
      <c r="B41" s="39" t="s">
        <v>154</v>
      </c>
      <c r="C41" s="40" t="s">
        <v>289</v>
      </c>
      <c r="D41" s="41" t="s">
        <v>315</v>
      </c>
      <c r="E41" s="44" t="s">
        <v>62</v>
      </c>
      <c r="F41" s="45"/>
      <c r="G41" s="42">
        <v>5</v>
      </c>
      <c r="H41" s="43">
        <v>58000</v>
      </c>
    </row>
    <row r="42" spans="1:8" s="4" customFormat="1" ht="20.100000000000001" customHeight="1" x14ac:dyDescent="0.15">
      <c r="A42" s="38" t="s">
        <v>130</v>
      </c>
      <c r="B42" s="39" t="s">
        <v>316</v>
      </c>
      <c r="C42" s="40" t="s">
        <v>131</v>
      </c>
      <c r="D42" s="41" t="s">
        <v>315</v>
      </c>
      <c r="E42" s="44" t="s">
        <v>62</v>
      </c>
      <c r="F42" s="45"/>
      <c r="G42" s="42">
        <v>11</v>
      </c>
      <c r="H42" s="43">
        <v>76900</v>
      </c>
    </row>
    <row r="43" spans="1:8" s="4" customFormat="1" ht="20.100000000000001" customHeight="1" x14ac:dyDescent="0.15">
      <c r="A43" s="46" t="s">
        <v>29</v>
      </c>
      <c r="B43" s="46"/>
      <c r="C43" s="52"/>
      <c r="D43" s="46"/>
      <c r="E43" s="21" t="s">
        <v>3</v>
      </c>
      <c r="F43" s="6">
        <v>2</v>
      </c>
      <c r="G43" s="49"/>
      <c r="H43" s="47">
        <f>SUM(H41:H42)</f>
        <v>134900</v>
      </c>
    </row>
    <row r="44" spans="1:8" s="4" customFormat="1" ht="20.100000000000001" customHeight="1" x14ac:dyDescent="0.15">
      <c r="A44" s="46"/>
      <c r="B44" s="46"/>
      <c r="C44" s="52"/>
      <c r="D44" s="46"/>
      <c r="E44" s="22" t="s">
        <v>0</v>
      </c>
      <c r="F44" s="16">
        <v>0</v>
      </c>
      <c r="G44" s="50"/>
      <c r="H44" s="48"/>
    </row>
    <row r="45" spans="1:8" s="4" customFormat="1" ht="20.100000000000001" customHeight="1" x14ac:dyDescent="0.15">
      <c r="A45" s="38" t="s">
        <v>137</v>
      </c>
      <c r="B45" s="39" t="s">
        <v>317</v>
      </c>
      <c r="C45" s="40" t="s">
        <v>131</v>
      </c>
      <c r="D45" s="41" t="s">
        <v>71</v>
      </c>
      <c r="E45" s="44" t="s">
        <v>62</v>
      </c>
      <c r="F45" s="45"/>
      <c r="G45" s="42">
        <v>11</v>
      </c>
      <c r="H45" s="43">
        <v>115400</v>
      </c>
    </row>
    <row r="46" spans="1:8" s="4" customFormat="1" ht="20.100000000000001" customHeight="1" x14ac:dyDescent="0.15">
      <c r="A46" s="46" t="s">
        <v>46</v>
      </c>
      <c r="B46" s="46"/>
      <c r="C46" s="52"/>
      <c r="D46" s="46"/>
      <c r="E46" s="21" t="s">
        <v>3</v>
      </c>
      <c r="F46" s="6">
        <v>1</v>
      </c>
      <c r="G46" s="49"/>
      <c r="H46" s="47">
        <f>H45</f>
        <v>115400</v>
      </c>
    </row>
    <row r="47" spans="1:8" s="4" customFormat="1" ht="20.100000000000001" customHeight="1" x14ac:dyDescent="0.15">
      <c r="A47" s="46"/>
      <c r="B47" s="46"/>
      <c r="C47" s="52"/>
      <c r="D47" s="46"/>
      <c r="E47" s="22" t="s">
        <v>0</v>
      </c>
      <c r="F47" s="16">
        <v>0</v>
      </c>
      <c r="G47" s="50"/>
      <c r="H47" s="48"/>
    </row>
    <row r="48" spans="1:8" s="4" customFormat="1" ht="20.100000000000001" customHeight="1" x14ac:dyDescent="0.15">
      <c r="A48" s="38" t="s">
        <v>147</v>
      </c>
      <c r="B48" s="39" t="s">
        <v>318</v>
      </c>
      <c r="C48" s="40" t="s">
        <v>319</v>
      </c>
      <c r="D48" s="41" t="s">
        <v>320</v>
      </c>
      <c r="E48" s="44" t="s">
        <v>62</v>
      </c>
      <c r="F48" s="45"/>
      <c r="G48" s="42">
        <v>5</v>
      </c>
      <c r="H48" s="43">
        <v>60500</v>
      </c>
    </row>
    <row r="49" spans="1:8" s="4" customFormat="1" ht="20.100000000000001" customHeight="1" x14ac:dyDescent="0.15">
      <c r="A49" s="46" t="s">
        <v>48</v>
      </c>
      <c r="B49" s="46"/>
      <c r="C49" s="52"/>
      <c r="D49" s="46"/>
      <c r="E49" s="21" t="s">
        <v>3</v>
      </c>
      <c r="F49" s="6">
        <v>1</v>
      </c>
      <c r="G49" s="49"/>
      <c r="H49" s="47">
        <f>H48</f>
        <v>60500</v>
      </c>
    </row>
    <row r="50" spans="1:8" s="4" customFormat="1" ht="20.100000000000001" customHeight="1" x14ac:dyDescent="0.15">
      <c r="A50" s="46"/>
      <c r="B50" s="46"/>
      <c r="C50" s="52"/>
      <c r="D50" s="46"/>
      <c r="E50" s="22" t="s">
        <v>0</v>
      </c>
      <c r="F50" s="16">
        <v>0</v>
      </c>
      <c r="G50" s="50"/>
      <c r="H50" s="48"/>
    </row>
    <row r="51" spans="1:8" s="4" customFormat="1" ht="20.100000000000001" customHeight="1" x14ac:dyDescent="0.15">
      <c r="A51" s="68" t="s">
        <v>68</v>
      </c>
      <c r="B51" s="68"/>
      <c r="C51" s="68"/>
      <c r="D51" s="68"/>
      <c r="E51" s="10" t="s">
        <v>3</v>
      </c>
      <c r="F51" s="11">
        <f>SUM(F6,F11,F15,F19,F22,F26,F32,F36,F39,F43,F46,F49)</f>
        <v>22</v>
      </c>
      <c r="G51" s="70"/>
      <c r="H51" s="72">
        <f>SUM(H6,H11,H15,H19,H22,H26:H27,H32,H36:H37,H39:H40,H43:H44,H46,H49)</f>
        <v>1983700</v>
      </c>
    </row>
    <row r="52" spans="1:8" ht="20.100000000000001" customHeight="1" x14ac:dyDescent="0.15">
      <c r="A52" s="69"/>
      <c r="B52" s="69"/>
      <c r="C52" s="69"/>
      <c r="D52" s="69"/>
      <c r="E52" s="12" t="s">
        <v>0</v>
      </c>
      <c r="F52" s="13">
        <f>SUM(F7,F12,F16,F20,F23,F27,F33,F37,F40,F44,F47,F50)</f>
        <v>0</v>
      </c>
      <c r="G52" s="71"/>
      <c r="H52" s="73"/>
    </row>
    <row r="53" spans="1:8" ht="15" customHeight="1" x14ac:dyDescent="0.15"/>
    <row r="54" spans="1:8" ht="15" customHeight="1" x14ac:dyDescent="0.15"/>
    <row r="55" spans="1:8" ht="15" customHeight="1" x14ac:dyDescent="0.15"/>
    <row r="56" spans="1:8" ht="15" customHeight="1" x14ac:dyDescent="0.15"/>
    <row r="57" spans="1:8" ht="15" customHeight="1" x14ac:dyDescent="0.15"/>
    <row r="58" spans="1:8" ht="15" customHeight="1" x14ac:dyDescent="0.15"/>
    <row r="59" spans="1:8" ht="15" customHeight="1" x14ac:dyDescent="0.15"/>
    <row r="60" spans="1:8" ht="15" customHeight="1" x14ac:dyDescent="0.15"/>
    <row r="61" spans="1:8" ht="15" customHeight="1" x14ac:dyDescent="0.15"/>
    <row r="62" spans="1:8" ht="15" customHeight="1" x14ac:dyDescent="0.15"/>
    <row r="63" spans="1:8" ht="15" customHeight="1" x14ac:dyDescent="0.15"/>
    <row r="64" spans="1:8" ht="15" customHeight="1" x14ac:dyDescent="0.15"/>
    <row r="65" spans="3:3" ht="15" customHeight="1" x14ac:dyDescent="0.15"/>
    <row r="66" spans="3:3" ht="15" customHeight="1" x14ac:dyDescent="0.15"/>
    <row r="67" spans="3:3" ht="15" customHeight="1" x14ac:dyDescent="0.15"/>
    <row r="68" spans="3:3" ht="15" customHeight="1" x14ac:dyDescent="0.15"/>
    <row r="69" spans="3:3" ht="15" customHeight="1" x14ac:dyDescent="0.15">
      <c r="C69" s="20"/>
    </row>
    <row r="70" spans="3:3" ht="15" customHeight="1" x14ac:dyDescent="0.15"/>
    <row r="71" spans="3:3" ht="15" customHeight="1" x14ac:dyDescent="0.15"/>
    <row r="72" spans="3:3" ht="15" customHeight="1" x14ac:dyDescent="0.15"/>
    <row r="73" spans="3:3" ht="15" customHeight="1" x14ac:dyDescent="0.15"/>
    <row r="74" spans="3:3" ht="15" customHeight="1" x14ac:dyDescent="0.15"/>
    <row r="75" spans="3:3" ht="15" customHeight="1" x14ac:dyDescent="0.15"/>
    <row r="76" spans="3:3" ht="15" customHeight="1" x14ac:dyDescent="0.15"/>
    <row r="77" spans="3:3" ht="15" customHeight="1" x14ac:dyDescent="0.15"/>
    <row r="78" spans="3:3" ht="15" customHeight="1" x14ac:dyDescent="0.15"/>
    <row r="79" spans="3:3" ht="15" customHeight="1" x14ac:dyDescent="0.15"/>
    <row r="80" spans="3:3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  <row r="115" ht="15" customHeight="1" x14ac:dyDescent="0.15"/>
    <row r="116" ht="15" customHeight="1" x14ac:dyDescent="0.15"/>
    <row r="117" ht="15" customHeight="1" x14ac:dyDescent="0.15"/>
    <row r="118" ht="15" customHeight="1" x14ac:dyDescent="0.15"/>
    <row r="119" ht="15" customHeight="1" x14ac:dyDescent="0.15"/>
    <row r="120" ht="15" customHeight="1" x14ac:dyDescent="0.15"/>
    <row r="121" ht="15" customHeight="1" x14ac:dyDescent="0.15"/>
    <row r="122" ht="15" customHeight="1" x14ac:dyDescent="0.15"/>
    <row r="123" ht="15" customHeight="1" x14ac:dyDescent="0.15"/>
    <row r="124" ht="15" customHeight="1" x14ac:dyDescent="0.15"/>
    <row r="125" ht="15" customHeight="1" x14ac:dyDescent="0.15"/>
    <row r="126" ht="15" customHeight="1" x14ac:dyDescent="0.15"/>
    <row r="127" ht="15" customHeight="1" x14ac:dyDescent="0.15"/>
    <row r="128" ht="15" customHeight="1" x14ac:dyDescent="0.15"/>
  </sheetData>
  <mergeCells count="102">
    <mergeCell ref="E8:F8"/>
    <mergeCell ref="A11:A12"/>
    <mergeCell ref="B11:B12"/>
    <mergeCell ref="C11:C12"/>
    <mergeCell ref="D11:D12"/>
    <mergeCell ref="E9:F9"/>
    <mergeCell ref="E10:F10"/>
    <mergeCell ref="H11:H12"/>
    <mergeCell ref="E13:F13"/>
    <mergeCell ref="A2:H2"/>
    <mergeCell ref="E4:F4"/>
    <mergeCell ref="E5:F5"/>
    <mergeCell ref="A6:A7"/>
    <mergeCell ref="B6:B7"/>
    <mergeCell ref="C6:C7"/>
    <mergeCell ref="D6:D7"/>
    <mergeCell ref="G6:G7"/>
    <mergeCell ref="H6:H7"/>
    <mergeCell ref="G15:G16"/>
    <mergeCell ref="H15:H16"/>
    <mergeCell ref="G11:G12"/>
    <mergeCell ref="E14:F14"/>
    <mergeCell ref="E17:F17"/>
    <mergeCell ref="A19:A20"/>
    <mergeCell ref="B19:B20"/>
    <mergeCell ref="C19:C20"/>
    <mergeCell ref="D19:D20"/>
    <mergeCell ref="E18:F18"/>
    <mergeCell ref="A15:A16"/>
    <mergeCell ref="B15:B16"/>
    <mergeCell ref="C15:C16"/>
    <mergeCell ref="D15:D16"/>
    <mergeCell ref="G26:G27"/>
    <mergeCell ref="H19:H20"/>
    <mergeCell ref="E21:F21"/>
    <mergeCell ref="A22:A23"/>
    <mergeCell ref="B22:B23"/>
    <mergeCell ref="C22:C23"/>
    <mergeCell ref="D22:D23"/>
    <mergeCell ref="G22:G23"/>
    <mergeCell ref="H22:H23"/>
    <mergeCell ref="G19:G20"/>
    <mergeCell ref="E24:F24"/>
    <mergeCell ref="A26:A27"/>
    <mergeCell ref="B26:B27"/>
    <mergeCell ref="C26:C27"/>
    <mergeCell ref="D26:D27"/>
    <mergeCell ref="H26:H27"/>
    <mergeCell ref="E25:F25"/>
    <mergeCell ref="E45:F45"/>
    <mergeCell ref="E28:F28"/>
    <mergeCell ref="A32:A33"/>
    <mergeCell ref="B32:B33"/>
    <mergeCell ref="C32:C33"/>
    <mergeCell ref="D32:D33"/>
    <mergeCell ref="E29:F29"/>
    <mergeCell ref="E30:F30"/>
    <mergeCell ref="E31:F31"/>
    <mergeCell ref="A39:A40"/>
    <mergeCell ref="B39:B40"/>
    <mergeCell ref="C39:C40"/>
    <mergeCell ref="D39:D40"/>
    <mergeCell ref="G43:G44"/>
    <mergeCell ref="H32:H33"/>
    <mergeCell ref="E34:F34"/>
    <mergeCell ref="A36:A37"/>
    <mergeCell ref="B36:B37"/>
    <mergeCell ref="C36:C37"/>
    <mergeCell ref="D36:D37"/>
    <mergeCell ref="G36:G37"/>
    <mergeCell ref="G32:G33"/>
    <mergeCell ref="E38:F38"/>
    <mergeCell ref="E35:F35"/>
    <mergeCell ref="H36:H37"/>
    <mergeCell ref="H39:H40"/>
    <mergeCell ref="E41:F41"/>
    <mergeCell ref="E42:F42"/>
    <mergeCell ref="A43:A44"/>
    <mergeCell ref="B43:B44"/>
    <mergeCell ref="C43:C44"/>
    <mergeCell ref="D43:D44"/>
    <mergeCell ref="H43:H44"/>
    <mergeCell ref="G39:G40"/>
    <mergeCell ref="A51:A52"/>
    <mergeCell ref="B51:B52"/>
    <mergeCell ref="C51:C52"/>
    <mergeCell ref="D51:D52"/>
    <mergeCell ref="G51:G52"/>
    <mergeCell ref="H51:H52"/>
    <mergeCell ref="G49:G50"/>
    <mergeCell ref="D46:D47"/>
    <mergeCell ref="G46:G47"/>
    <mergeCell ref="H46:H47"/>
    <mergeCell ref="A46:A47"/>
    <mergeCell ref="B46:B47"/>
    <mergeCell ref="C46:C47"/>
    <mergeCell ref="E48:F48"/>
    <mergeCell ref="A49:A50"/>
    <mergeCell ref="B49:B50"/>
    <mergeCell ref="C49:C50"/>
    <mergeCell ref="D49:D50"/>
    <mergeCell ref="H49:H50"/>
  </mergeCells>
  <phoneticPr fontId="5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77" fitToWidth="0" fitToHeight="0" orientation="landscape" r:id="rId1"/>
  <headerFooter alignWithMargins="0"/>
  <rowBreaks count="1" manualBreakCount="1">
    <brk id="27" max="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118"/>
  <sheetViews>
    <sheetView view="pageBreakPreview" zoomScale="75" zoomScaleNormal="100" zoomScaleSheetLayoutView="75" workbookViewId="0">
      <selection activeCell="E127" sqref="E127"/>
    </sheetView>
  </sheetViews>
  <sheetFormatPr defaultColWidth="16.1640625" defaultRowHeight="12" x14ac:dyDescent="0.15"/>
  <cols>
    <col min="1" max="1" width="15.83203125" style="3" customWidth="1"/>
    <col min="2" max="2" width="57.83203125" style="3" customWidth="1"/>
    <col min="3" max="4" width="43.83203125" style="5" customWidth="1"/>
    <col min="5" max="6" width="6.83203125" style="3" customWidth="1"/>
    <col min="7" max="8" width="12.83203125" style="3" customWidth="1"/>
    <col min="9" max="16384" width="16.1640625" style="3"/>
  </cols>
  <sheetData>
    <row r="1" spans="1:8" s="1" customFormat="1" ht="13.5" customHeight="1" x14ac:dyDescent="0.2">
      <c r="C1" s="9"/>
      <c r="D1" s="5"/>
    </row>
    <row r="2" spans="1:8" s="1" customFormat="1" ht="21" customHeight="1" x14ac:dyDescent="0.2">
      <c r="A2" s="60" t="s">
        <v>53</v>
      </c>
      <c r="B2" s="60"/>
      <c r="C2" s="60"/>
      <c r="D2" s="60"/>
      <c r="E2" s="60"/>
      <c r="F2" s="60"/>
      <c r="G2" s="60"/>
      <c r="H2" s="60"/>
    </row>
    <row r="3" spans="1:8" s="1" customFormat="1" ht="19.5" customHeight="1" x14ac:dyDescent="0.2">
      <c r="C3" s="9"/>
      <c r="D3" s="9"/>
      <c r="H3" s="28" t="s">
        <v>146</v>
      </c>
    </row>
    <row r="4" spans="1:8" s="2" customFormat="1" ht="20.100000000000001" customHeight="1" x14ac:dyDescent="0.25">
      <c r="A4" s="7" t="s">
        <v>34</v>
      </c>
      <c r="B4" s="7" t="s">
        <v>35</v>
      </c>
      <c r="C4" s="8" t="s">
        <v>8</v>
      </c>
      <c r="D4" s="8" t="s">
        <v>10</v>
      </c>
      <c r="E4" s="62" t="s">
        <v>30</v>
      </c>
      <c r="F4" s="63"/>
      <c r="G4" s="17" t="s">
        <v>12</v>
      </c>
      <c r="H4" s="8" t="s">
        <v>31</v>
      </c>
    </row>
    <row r="5" spans="1:8" s="2" customFormat="1" ht="20.100000000000001" customHeight="1" x14ac:dyDescent="0.25">
      <c r="A5" s="38"/>
      <c r="B5" s="39"/>
      <c r="C5" s="40"/>
      <c r="D5" s="41"/>
      <c r="E5" s="44"/>
      <c r="F5" s="45"/>
      <c r="G5" s="42"/>
      <c r="H5" s="43"/>
    </row>
    <row r="6" spans="1:8" s="4" customFormat="1" ht="20.100000000000001" customHeight="1" x14ac:dyDescent="0.15">
      <c r="A6" s="64" t="s">
        <v>15</v>
      </c>
      <c r="B6" s="64"/>
      <c r="C6" s="65"/>
      <c r="D6" s="64"/>
      <c r="E6" s="14" t="s">
        <v>36</v>
      </c>
      <c r="F6" s="6">
        <v>0</v>
      </c>
      <c r="G6" s="64"/>
      <c r="H6" s="66">
        <f>SUM(H5:H5)</f>
        <v>0</v>
      </c>
    </row>
    <row r="7" spans="1:8" s="4" customFormat="1" ht="20.100000000000001" customHeight="1" x14ac:dyDescent="0.15">
      <c r="A7" s="64"/>
      <c r="B7" s="64"/>
      <c r="C7" s="65"/>
      <c r="D7" s="64"/>
      <c r="E7" s="15" t="s">
        <v>32</v>
      </c>
      <c r="F7" s="16">
        <v>0</v>
      </c>
      <c r="G7" s="64"/>
      <c r="H7" s="67"/>
    </row>
    <row r="8" spans="1:8" s="2" customFormat="1" ht="20.100000000000001" customHeight="1" x14ac:dyDescent="0.25">
      <c r="A8" s="38"/>
      <c r="B8" s="39"/>
      <c r="C8" s="40"/>
      <c r="D8" s="41"/>
      <c r="E8" s="44"/>
      <c r="F8" s="45"/>
      <c r="G8" s="42"/>
      <c r="H8" s="43"/>
    </row>
    <row r="9" spans="1:8" s="4" customFormat="1" ht="20.100000000000001" customHeight="1" x14ac:dyDescent="0.15">
      <c r="A9" s="64" t="s">
        <v>2</v>
      </c>
      <c r="B9" s="64"/>
      <c r="C9" s="65"/>
      <c r="D9" s="64"/>
      <c r="E9" s="14" t="s">
        <v>33</v>
      </c>
      <c r="F9" s="6">
        <v>0</v>
      </c>
      <c r="G9" s="64"/>
      <c r="H9" s="66">
        <f>SUM(H8:H8)</f>
        <v>0</v>
      </c>
    </row>
    <row r="10" spans="1:8" s="4" customFormat="1" ht="20.100000000000001" customHeight="1" x14ac:dyDescent="0.15">
      <c r="A10" s="64"/>
      <c r="B10" s="64"/>
      <c r="C10" s="65"/>
      <c r="D10" s="64"/>
      <c r="E10" s="15" t="s">
        <v>0</v>
      </c>
      <c r="F10" s="16">
        <v>0</v>
      </c>
      <c r="G10" s="64"/>
      <c r="H10" s="67"/>
    </row>
    <row r="11" spans="1:8" s="2" customFormat="1" ht="20.100000000000001" customHeight="1" x14ac:dyDescent="0.25">
      <c r="A11" s="38"/>
      <c r="B11" s="39"/>
      <c r="C11" s="40"/>
      <c r="D11" s="41"/>
      <c r="E11" s="44"/>
      <c r="F11" s="45"/>
      <c r="G11" s="42"/>
      <c r="H11" s="43"/>
    </row>
    <row r="12" spans="1:8" s="4" customFormat="1" ht="20.100000000000001" customHeight="1" x14ac:dyDescent="0.15">
      <c r="A12" s="64" t="s">
        <v>37</v>
      </c>
      <c r="B12" s="64"/>
      <c r="C12" s="65"/>
      <c r="D12" s="64"/>
      <c r="E12" s="14" t="s">
        <v>36</v>
      </c>
      <c r="F12" s="6">
        <v>0</v>
      </c>
      <c r="G12" s="64"/>
      <c r="H12" s="66">
        <f>SUM(H10:H11)</f>
        <v>0</v>
      </c>
    </row>
    <row r="13" spans="1:8" s="4" customFormat="1" ht="20.100000000000001" customHeight="1" x14ac:dyDescent="0.15">
      <c r="A13" s="64"/>
      <c r="B13" s="64"/>
      <c r="C13" s="65"/>
      <c r="D13" s="64"/>
      <c r="E13" s="15" t="s">
        <v>0</v>
      </c>
      <c r="F13" s="16">
        <v>0</v>
      </c>
      <c r="G13" s="64"/>
      <c r="H13" s="67"/>
    </row>
    <row r="14" spans="1:8" s="2" customFormat="1" ht="20.100000000000001" customHeight="1" x14ac:dyDescent="0.25">
      <c r="A14" s="38"/>
      <c r="B14" s="39"/>
      <c r="C14" s="40"/>
      <c r="D14" s="41"/>
      <c r="E14" s="44"/>
      <c r="F14" s="45"/>
      <c r="G14" s="42"/>
      <c r="H14" s="43"/>
    </row>
    <row r="15" spans="1:8" s="4" customFormat="1" ht="20.100000000000001" customHeight="1" x14ac:dyDescent="0.15">
      <c r="A15" s="64" t="s">
        <v>38</v>
      </c>
      <c r="B15" s="64"/>
      <c r="C15" s="65"/>
      <c r="D15" s="64"/>
      <c r="E15" s="14" t="s">
        <v>3</v>
      </c>
      <c r="F15" s="6">
        <v>0</v>
      </c>
      <c r="G15" s="64"/>
      <c r="H15" s="66">
        <f>SUM(H13:H14)</f>
        <v>0</v>
      </c>
    </row>
    <row r="16" spans="1:8" s="4" customFormat="1" ht="20.100000000000001" customHeight="1" x14ac:dyDescent="0.15">
      <c r="A16" s="64"/>
      <c r="B16" s="64"/>
      <c r="C16" s="65"/>
      <c r="D16" s="64"/>
      <c r="E16" s="15" t="s">
        <v>32</v>
      </c>
      <c r="F16" s="16">
        <v>0</v>
      </c>
      <c r="G16" s="64"/>
      <c r="H16" s="67"/>
    </row>
    <row r="17" spans="1:8" s="2" customFormat="1" ht="20.100000000000001" customHeight="1" x14ac:dyDescent="0.25">
      <c r="A17" s="38"/>
      <c r="B17" s="39"/>
      <c r="C17" s="40"/>
      <c r="D17" s="41"/>
      <c r="E17" s="44"/>
      <c r="F17" s="45"/>
      <c r="G17" s="42"/>
      <c r="H17" s="43"/>
    </row>
    <row r="18" spans="1:8" s="4" customFormat="1" ht="20.100000000000001" customHeight="1" x14ac:dyDescent="0.15">
      <c r="A18" s="46" t="s">
        <v>39</v>
      </c>
      <c r="B18" s="46"/>
      <c r="C18" s="52"/>
      <c r="D18" s="46"/>
      <c r="E18" s="21" t="s">
        <v>36</v>
      </c>
      <c r="F18" s="6">
        <v>0</v>
      </c>
      <c r="G18" s="46"/>
      <c r="H18" s="47">
        <f>SUM(H17:H17)</f>
        <v>0</v>
      </c>
    </row>
    <row r="19" spans="1:8" s="4" customFormat="1" ht="20.100000000000001" customHeight="1" x14ac:dyDescent="0.15">
      <c r="A19" s="46"/>
      <c r="B19" s="46"/>
      <c r="C19" s="52"/>
      <c r="D19" s="46"/>
      <c r="E19" s="22" t="s">
        <v>40</v>
      </c>
      <c r="F19" s="16">
        <v>0</v>
      </c>
      <c r="G19" s="46"/>
      <c r="H19" s="48"/>
    </row>
    <row r="20" spans="1:8" s="2" customFormat="1" ht="20.100000000000001" customHeight="1" x14ac:dyDescent="0.25">
      <c r="A20" s="38"/>
      <c r="B20" s="39"/>
      <c r="C20" s="40"/>
      <c r="D20" s="41"/>
      <c r="E20" s="44"/>
      <c r="F20" s="45"/>
      <c r="G20" s="42"/>
      <c r="H20" s="43"/>
    </row>
    <row r="21" spans="1:8" s="4" customFormat="1" ht="20.100000000000001" customHeight="1" x14ac:dyDescent="0.15">
      <c r="A21" s="46" t="s">
        <v>41</v>
      </c>
      <c r="B21" s="46"/>
      <c r="C21" s="52"/>
      <c r="D21" s="46"/>
      <c r="E21" s="21" t="s">
        <v>3</v>
      </c>
      <c r="F21" s="6">
        <v>0</v>
      </c>
      <c r="G21" s="49"/>
      <c r="H21" s="47">
        <f>SUM(H20:H20)</f>
        <v>0</v>
      </c>
    </row>
    <row r="22" spans="1:8" s="4" customFormat="1" ht="20.100000000000001" customHeight="1" x14ac:dyDescent="0.15">
      <c r="A22" s="46"/>
      <c r="B22" s="46"/>
      <c r="C22" s="52"/>
      <c r="D22" s="46"/>
      <c r="E22" s="22" t="s">
        <v>32</v>
      </c>
      <c r="F22" s="16">
        <v>0</v>
      </c>
      <c r="G22" s="50"/>
      <c r="H22" s="48"/>
    </row>
    <row r="23" spans="1:8" s="2" customFormat="1" ht="20.100000000000001" customHeight="1" x14ac:dyDescent="0.25">
      <c r="A23" s="38"/>
      <c r="B23" s="39"/>
      <c r="C23" s="40"/>
      <c r="D23" s="41"/>
      <c r="E23" s="44"/>
      <c r="F23" s="45"/>
      <c r="G23" s="42"/>
      <c r="H23" s="43"/>
    </row>
    <row r="24" spans="1:8" s="4" customFormat="1" ht="20.100000000000001" customHeight="1" x14ac:dyDescent="0.15">
      <c r="A24" s="46" t="s">
        <v>42</v>
      </c>
      <c r="B24" s="46"/>
      <c r="C24" s="52"/>
      <c r="D24" s="46"/>
      <c r="E24" s="21" t="s">
        <v>36</v>
      </c>
      <c r="F24" s="6">
        <v>0</v>
      </c>
      <c r="G24" s="46"/>
      <c r="H24" s="47">
        <f>SUM(H23:H23)</f>
        <v>0</v>
      </c>
    </row>
    <row r="25" spans="1:8" s="4" customFormat="1" ht="20.100000000000001" customHeight="1" x14ac:dyDescent="0.15">
      <c r="A25" s="46"/>
      <c r="B25" s="46"/>
      <c r="C25" s="52"/>
      <c r="D25" s="46"/>
      <c r="E25" s="22" t="s">
        <v>32</v>
      </c>
      <c r="F25" s="16">
        <v>0</v>
      </c>
      <c r="G25" s="46"/>
      <c r="H25" s="48"/>
    </row>
    <row r="26" spans="1:8" s="4" customFormat="1" ht="20.100000000000001" customHeight="1" x14ac:dyDescent="0.15">
      <c r="A26" s="38"/>
      <c r="B26" s="39"/>
      <c r="C26" s="40"/>
      <c r="D26" s="41"/>
      <c r="E26" s="44"/>
      <c r="F26" s="45"/>
      <c r="G26" s="42"/>
      <c r="H26" s="43"/>
    </row>
    <row r="27" spans="1:8" s="4" customFormat="1" ht="20.100000000000001" customHeight="1" x14ac:dyDescent="0.15">
      <c r="A27" s="46" t="s">
        <v>43</v>
      </c>
      <c r="B27" s="46"/>
      <c r="C27" s="52"/>
      <c r="D27" s="46"/>
      <c r="E27" s="21" t="s">
        <v>3</v>
      </c>
      <c r="F27" s="6">
        <v>0</v>
      </c>
      <c r="G27" s="49"/>
      <c r="H27" s="34">
        <f>SUM(H26:H26)</f>
        <v>0</v>
      </c>
    </row>
    <row r="28" spans="1:8" s="4" customFormat="1" ht="20.100000000000001" customHeight="1" x14ac:dyDescent="0.15">
      <c r="A28" s="46"/>
      <c r="B28" s="46"/>
      <c r="C28" s="52"/>
      <c r="D28" s="46"/>
      <c r="E28" s="22" t="s">
        <v>0</v>
      </c>
      <c r="F28" s="16">
        <v>0</v>
      </c>
      <c r="G28" s="50"/>
      <c r="H28" s="35"/>
    </row>
    <row r="29" spans="1:8" s="4" customFormat="1" ht="20.100000000000001" customHeight="1" x14ac:dyDescent="0.15">
      <c r="A29" s="38"/>
      <c r="B29" s="39"/>
      <c r="C29" s="40"/>
      <c r="D29" s="41"/>
      <c r="E29" s="44"/>
      <c r="F29" s="45"/>
      <c r="G29" s="42"/>
      <c r="H29" s="43"/>
    </row>
    <row r="30" spans="1:8" s="4" customFormat="1" ht="20.100000000000001" customHeight="1" x14ac:dyDescent="0.15">
      <c r="A30" s="46" t="s">
        <v>44</v>
      </c>
      <c r="B30" s="46"/>
      <c r="C30" s="52"/>
      <c r="D30" s="46"/>
      <c r="E30" s="21" t="s">
        <v>36</v>
      </c>
      <c r="F30" s="6">
        <v>0</v>
      </c>
      <c r="G30" s="49"/>
      <c r="H30" s="34">
        <f>SUM(H29:H29)</f>
        <v>0</v>
      </c>
    </row>
    <row r="31" spans="1:8" s="4" customFormat="1" ht="20.100000000000001" customHeight="1" x14ac:dyDescent="0.15">
      <c r="A31" s="46"/>
      <c r="B31" s="46"/>
      <c r="C31" s="52"/>
      <c r="D31" s="46"/>
      <c r="E31" s="22" t="s">
        <v>32</v>
      </c>
      <c r="F31" s="16">
        <v>0</v>
      </c>
      <c r="G31" s="50"/>
      <c r="H31" s="35"/>
    </row>
    <row r="32" spans="1:8" s="4" customFormat="1" ht="20.100000000000001" customHeight="1" x14ac:dyDescent="0.15">
      <c r="A32" s="38"/>
      <c r="B32" s="39"/>
      <c r="C32" s="40"/>
      <c r="D32" s="41"/>
      <c r="E32" s="44"/>
      <c r="F32" s="45"/>
      <c r="G32" s="42"/>
      <c r="H32" s="43"/>
    </row>
    <row r="33" spans="1:8" s="4" customFormat="1" ht="20.100000000000001" customHeight="1" x14ac:dyDescent="0.15">
      <c r="A33" s="46" t="s">
        <v>45</v>
      </c>
      <c r="B33" s="46"/>
      <c r="C33" s="52"/>
      <c r="D33" s="46"/>
      <c r="E33" s="21" t="s">
        <v>33</v>
      </c>
      <c r="F33" s="6">
        <v>0</v>
      </c>
      <c r="G33" s="49"/>
      <c r="H33" s="47">
        <f>SUM(H32:H32)</f>
        <v>0</v>
      </c>
    </row>
    <row r="34" spans="1:8" s="4" customFormat="1" ht="20.100000000000001" customHeight="1" x14ac:dyDescent="0.15">
      <c r="A34" s="46"/>
      <c r="B34" s="46"/>
      <c r="C34" s="52"/>
      <c r="D34" s="46"/>
      <c r="E34" s="22" t="s">
        <v>32</v>
      </c>
      <c r="F34" s="16">
        <v>0</v>
      </c>
      <c r="G34" s="50"/>
      <c r="H34" s="48"/>
    </row>
    <row r="35" spans="1:8" s="4" customFormat="1" ht="20.100000000000001" customHeight="1" x14ac:dyDescent="0.15">
      <c r="A35" s="38" t="s">
        <v>141</v>
      </c>
      <c r="B35" s="39" t="s">
        <v>321</v>
      </c>
      <c r="C35" s="40" t="s">
        <v>322</v>
      </c>
      <c r="D35" s="41" t="s">
        <v>323</v>
      </c>
      <c r="E35" s="44" t="s">
        <v>324</v>
      </c>
      <c r="F35" s="45"/>
      <c r="G35" s="42">
        <v>7</v>
      </c>
      <c r="H35" s="43">
        <v>52000</v>
      </c>
    </row>
    <row r="36" spans="1:8" s="4" customFormat="1" ht="20.100000000000001" customHeight="1" x14ac:dyDescent="0.15">
      <c r="A36" s="46" t="s">
        <v>47</v>
      </c>
      <c r="B36" s="46"/>
      <c r="C36" s="52"/>
      <c r="D36" s="46"/>
      <c r="E36" s="21" t="s">
        <v>3</v>
      </c>
      <c r="F36" s="6">
        <v>1</v>
      </c>
      <c r="G36" s="49"/>
      <c r="H36" s="47">
        <f>H35</f>
        <v>52000</v>
      </c>
    </row>
    <row r="37" spans="1:8" s="4" customFormat="1" ht="20.100000000000001" customHeight="1" x14ac:dyDescent="0.15">
      <c r="A37" s="46"/>
      <c r="B37" s="46"/>
      <c r="C37" s="52"/>
      <c r="D37" s="46"/>
      <c r="E37" s="22" t="s">
        <v>0</v>
      </c>
      <c r="F37" s="16">
        <v>0</v>
      </c>
      <c r="G37" s="50"/>
      <c r="H37" s="48"/>
    </row>
    <row r="38" spans="1:8" s="4" customFormat="1" ht="20.100000000000001" customHeight="1" x14ac:dyDescent="0.15">
      <c r="A38" s="38"/>
      <c r="B38" s="39"/>
      <c r="C38" s="40"/>
      <c r="D38" s="41"/>
      <c r="E38" s="44"/>
      <c r="F38" s="45"/>
      <c r="G38" s="42"/>
      <c r="H38" s="43"/>
    </row>
    <row r="39" spans="1:8" s="4" customFormat="1" ht="20.100000000000001" customHeight="1" x14ac:dyDescent="0.15">
      <c r="A39" s="46" t="s">
        <v>48</v>
      </c>
      <c r="B39" s="46"/>
      <c r="C39" s="52"/>
      <c r="D39" s="46"/>
      <c r="E39" s="21" t="s">
        <v>3</v>
      </c>
      <c r="F39" s="6">
        <v>0</v>
      </c>
      <c r="G39" s="49"/>
      <c r="H39" s="47">
        <f>H38</f>
        <v>0</v>
      </c>
    </row>
    <row r="40" spans="1:8" s="4" customFormat="1" ht="20.100000000000001" customHeight="1" x14ac:dyDescent="0.15">
      <c r="A40" s="46"/>
      <c r="B40" s="46"/>
      <c r="C40" s="52"/>
      <c r="D40" s="46"/>
      <c r="E40" s="22" t="s">
        <v>0</v>
      </c>
      <c r="F40" s="16">
        <v>0</v>
      </c>
      <c r="G40" s="50"/>
      <c r="H40" s="48"/>
    </row>
    <row r="41" spans="1:8" s="4" customFormat="1" ht="20.100000000000001" customHeight="1" x14ac:dyDescent="0.15">
      <c r="A41" s="68" t="s">
        <v>66</v>
      </c>
      <c r="B41" s="68"/>
      <c r="C41" s="68"/>
      <c r="D41" s="68"/>
      <c r="E41" s="10" t="s">
        <v>33</v>
      </c>
      <c r="F41" s="11">
        <f>SUM(F6,F9,F12,F15,F18,F21,F24,F27,F30,F33,F36,F39)</f>
        <v>1</v>
      </c>
      <c r="G41" s="70"/>
      <c r="H41" s="72">
        <f>SUM(H6,H9,H12,H15,H18,H21:H22,H24,H27:H28,H30:H31,H33:H34,H36,H39)</f>
        <v>52000</v>
      </c>
    </row>
    <row r="42" spans="1:8" ht="20.100000000000001" customHeight="1" x14ac:dyDescent="0.15">
      <c r="A42" s="69"/>
      <c r="B42" s="69"/>
      <c r="C42" s="69"/>
      <c r="D42" s="69"/>
      <c r="E42" s="12" t="s">
        <v>0</v>
      </c>
      <c r="F42" s="13">
        <f>SUM(F7,F10,F13,F16,F19,F22,F25,F28,F31,F34,F37,F40)</f>
        <v>0</v>
      </c>
      <c r="G42" s="71"/>
      <c r="H42" s="73"/>
    </row>
    <row r="43" spans="1:8" ht="15" customHeight="1" x14ac:dyDescent="0.15"/>
    <row r="44" spans="1:8" ht="15" customHeight="1" x14ac:dyDescent="0.15"/>
    <row r="45" spans="1:8" ht="15" customHeight="1" x14ac:dyDescent="0.15"/>
    <row r="46" spans="1:8" ht="15" customHeight="1" x14ac:dyDescent="0.15"/>
    <row r="47" spans="1:8" ht="15" customHeight="1" x14ac:dyDescent="0.15"/>
    <row r="48" spans="1:8" ht="15" customHeight="1" x14ac:dyDescent="0.15"/>
    <row r="49" spans="3:3" ht="15" customHeight="1" x14ac:dyDescent="0.15"/>
    <row r="50" spans="3:3" ht="15" customHeight="1" x14ac:dyDescent="0.15"/>
    <row r="51" spans="3:3" ht="15" customHeight="1" x14ac:dyDescent="0.15"/>
    <row r="52" spans="3:3" ht="15" customHeight="1" x14ac:dyDescent="0.15"/>
    <row r="53" spans="3:3" ht="15" customHeight="1" x14ac:dyDescent="0.15"/>
    <row r="54" spans="3:3" ht="15" customHeight="1" x14ac:dyDescent="0.15"/>
    <row r="55" spans="3:3" ht="15" customHeight="1" x14ac:dyDescent="0.15"/>
    <row r="56" spans="3:3" ht="15" customHeight="1" x14ac:dyDescent="0.15"/>
    <row r="57" spans="3:3" ht="15" customHeight="1" x14ac:dyDescent="0.15"/>
    <row r="58" spans="3:3" ht="15" customHeight="1" x14ac:dyDescent="0.15"/>
    <row r="59" spans="3:3" ht="15" customHeight="1" x14ac:dyDescent="0.15">
      <c r="C59" s="20"/>
    </row>
    <row r="60" spans="3:3" ht="15" customHeight="1" x14ac:dyDescent="0.15"/>
    <row r="61" spans="3:3" ht="15" customHeight="1" x14ac:dyDescent="0.15"/>
    <row r="62" spans="3:3" ht="15" customHeight="1" x14ac:dyDescent="0.15"/>
    <row r="63" spans="3:3" ht="15" customHeight="1" x14ac:dyDescent="0.15"/>
    <row r="64" spans="3:3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  <row r="115" ht="15" customHeight="1" x14ac:dyDescent="0.15"/>
    <row r="116" ht="15" customHeight="1" x14ac:dyDescent="0.15"/>
    <row r="117" ht="15" customHeight="1" x14ac:dyDescent="0.15"/>
    <row r="118" ht="15" customHeight="1" x14ac:dyDescent="0.15"/>
  </sheetData>
  <mergeCells count="90">
    <mergeCell ref="H39:H40"/>
    <mergeCell ref="A41:A42"/>
    <mergeCell ref="B41:B42"/>
    <mergeCell ref="C41:C42"/>
    <mergeCell ref="D41:D42"/>
    <mergeCell ref="G41:G42"/>
    <mergeCell ref="H41:H42"/>
    <mergeCell ref="G39:G40"/>
    <mergeCell ref="E38:F38"/>
    <mergeCell ref="A39:A40"/>
    <mergeCell ref="B39:B40"/>
    <mergeCell ref="C39:C40"/>
    <mergeCell ref="D39:D40"/>
    <mergeCell ref="H33:H34"/>
    <mergeCell ref="E35:F35"/>
    <mergeCell ref="A36:A37"/>
    <mergeCell ref="B36:B37"/>
    <mergeCell ref="C36:C37"/>
    <mergeCell ref="D36:D37"/>
    <mergeCell ref="G36:G37"/>
    <mergeCell ref="H36:H37"/>
    <mergeCell ref="G33:G34"/>
    <mergeCell ref="E32:F32"/>
    <mergeCell ref="A33:A34"/>
    <mergeCell ref="B33:B34"/>
    <mergeCell ref="C33:C34"/>
    <mergeCell ref="D33:D34"/>
    <mergeCell ref="G30:G31"/>
    <mergeCell ref="H24:H25"/>
    <mergeCell ref="E26:F26"/>
    <mergeCell ref="A27:A28"/>
    <mergeCell ref="B27:B28"/>
    <mergeCell ref="C27:C28"/>
    <mergeCell ref="D27:D28"/>
    <mergeCell ref="G27:G28"/>
    <mergeCell ref="G24:G25"/>
    <mergeCell ref="E29:F29"/>
    <mergeCell ref="A30:A31"/>
    <mergeCell ref="B30:B31"/>
    <mergeCell ref="C30:C31"/>
    <mergeCell ref="D30:D31"/>
    <mergeCell ref="E23:F23"/>
    <mergeCell ref="A24:A25"/>
    <mergeCell ref="B24:B25"/>
    <mergeCell ref="C24:C25"/>
    <mergeCell ref="D24:D25"/>
    <mergeCell ref="G21:G22"/>
    <mergeCell ref="H15:H16"/>
    <mergeCell ref="E17:F17"/>
    <mergeCell ref="A18:A19"/>
    <mergeCell ref="B18:B19"/>
    <mergeCell ref="C18:C19"/>
    <mergeCell ref="D18:D19"/>
    <mergeCell ref="G18:G19"/>
    <mergeCell ref="H18:H19"/>
    <mergeCell ref="G15:G16"/>
    <mergeCell ref="E20:F20"/>
    <mergeCell ref="A21:A22"/>
    <mergeCell ref="B21:B22"/>
    <mergeCell ref="C21:C22"/>
    <mergeCell ref="D21:D22"/>
    <mergeCell ref="H21:H22"/>
    <mergeCell ref="E14:F14"/>
    <mergeCell ref="A15:A16"/>
    <mergeCell ref="B15:B16"/>
    <mergeCell ref="C15:C16"/>
    <mergeCell ref="D15:D16"/>
    <mergeCell ref="H9:H10"/>
    <mergeCell ref="E11:F11"/>
    <mergeCell ref="A12:A13"/>
    <mergeCell ref="B12:B13"/>
    <mergeCell ref="C12:C13"/>
    <mergeCell ref="D12:D13"/>
    <mergeCell ref="G12:G13"/>
    <mergeCell ref="H12:H13"/>
    <mergeCell ref="G9:G10"/>
    <mergeCell ref="E8:F8"/>
    <mergeCell ref="A9:A10"/>
    <mergeCell ref="B9:B10"/>
    <mergeCell ref="C9:C10"/>
    <mergeCell ref="D9:D10"/>
    <mergeCell ref="A2:H2"/>
    <mergeCell ref="E4:F4"/>
    <mergeCell ref="E5:F5"/>
    <mergeCell ref="A6:A7"/>
    <mergeCell ref="B6:B7"/>
    <mergeCell ref="C6:C7"/>
    <mergeCell ref="D6:D7"/>
    <mergeCell ref="G6:G7"/>
    <mergeCell ref="H6:H7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77" fitToWidth="0" fitToHeight="0" orientation="landscape" r:id="rId1"/>
  <headerFooter alignWithMargins="0"/>
  <rowBreaks count="1" manualBreakCount="1">
    <brk id="22" max="7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118"/>
  <sheetViews>
    <sheetView view="pageBreakPreview" zoomScale="75" zoomScaleNormal="100" zoomScaleSheetLayoutView="75" workbookViewId="0">
      <selection activeCell="E127" sqref="E127"/>
    </sheetView>
  </sheetViews>
  <sheetFormatPr defaultColWidth="16.1640625" defaultRowHeight="12" x14ac:dyDescent="0.15"/>
  <cols>
    <col min="1" max="1" width="15.83203125" style="3" customWidth="1"/>
    <col min="2" max="2" width="57.83203125" style="3" customWidth="1"/>
    <col min="3" max="4" width="43.83203125" style="5" customWidth="1"/>
    <col min="5" max="6" width="6.83203125" style="3" customWidth="1"/>
    <col min="7" max="8" width="12.83203125" style="3" customWidth="1"/>
    <col min="9" max="16384" width="16.1640625" style="3"/>
  </cols>
  <sheetData>
    <row r="1" spans="1:8" s="1" customFormat="1" ht="13.5" customHeight="1" x14ac:dyDescent="0.2">
      <c r="C1" s="9"/>
      <c r="D1" s="5"/>
    </row>
    <row r="2" spans="1:8" s="1" customFormat="1" ht="21" customHeight="1" x14ac:dyDescent="0.2">
      <c r="A2" s="60" t="s">
        <v>54</v>
      </c>
      <c r="B2" s="60"/>
      <c r="C2" s="60"/>
      <c r="D2" s="60"/>
      <c r="E2" s="60"/>
      <c r="F2" s="60"/>
      <c r="G2" s="60"/>
      <c r="H2" s="60"/>
    </row>
    <row r="3" spans="1:8" s="1" customFormat="1" ht="19.5" customHeight="1" x14ac:dyDescent="0.2">
      <c r="C3" s="9"/>
      <c r="D3" s="9"/>
      <c r="H3" s="28" t="s">
        <v>146</v>
      </c>
    </row>
    <row r="4" spans="1:8" s="2" customFormat="1" ht="20.100000000000001" customHeight="1" x14ac:dyDescent="0.25">
      <c r="A4" s="7" t="s">
        <v>34</v>
      </c>
      <c r="B4" s="7" t="s">
        <v>35</v>
      </c>
      <c r="C4" s="8" t="s">
        <v>8</v>
      </c>
      <c r="D4" s="8" t="s">
        <v>10</v>
      </c>
      <c r="E4" s="62" t="s">
        <v>30</v>
      </c>
      <c r="F4" s="63"/>
      <c r="G4" s="17" t="s">
        <v>12</v>
      </c>
      <c r="H4" s="8" t="s">
        <v>31</v>
      </c>
    </row>
    <row r="5" spans="1:8" s="2" customFormat="1" ht="20.100000000000001" customHeight="1" x14ac:dyDescent="0.25">
      <c r="A5" s="38" t="s">
        <v>55</v>
      </c>
      <c r="B5" s="39" t="s">
        <v>325</v>
      </c>
      <c r="C5" s="40" t="s">
        <v>326</v>
      </c>
      <c r="D5" s="41" t="s">
        <v>327</v>
      </c>
      <c r="E5" s="44" t="s">
        <v>328</v>
      </c>
      <c r="F5" s="45"/>
      <c r="G5" s="42">
        <v>4</v>
      </c>
      <c r="H5" s="43">
        <v>60000</v>
      </c>
    </row>
    <row r="6" spans="1:8" s="4" customFormat="1" ht="20.100000000000001" customHeight="1" x14ac:dyDescent="0.15">
      <c r="A6" s="64" t="s">
        <v>15</v>
      </c>
      <c r="B6" s="64"/>
      <c r="C6" s="65"/>
      <c r="D6" s="64"/>
      <c r="E6" s="14" t="s">
        <v>36</v>
      </c>
      <c r="F6" s="6">
        <v>1</v>
      </c>
      <c r="G6" s="64"/>
      <c r="H6" s="66">
        <f>SUM(H5:H5)</f>
        <v>60000</v>
      </c>
    </row>
    <row r="7" spans="1:8" s="4" customFormat="1" ht="20.100000000000001" customHeight="1" x14ac:dyDescent="0.15">
      <c r="A7" s="64"/>
      <c r="B7" s="64"/>
      <c r="C7" s="65"/>
      <c r="D7" s="64"/>
      <c r="E7" s="15" t="s">
        <v>32</v>
      </c>
      <c r="F7" s="16">
        <v>0</v>
      </c>
      <c r="G7" s="64"/>
      <c r="H7" s="67"/>
    </row>
    <row r="8" spans="1:8" s="2" customFormat="1" ht="20.100000000000001" customHeight="1" x14ac:dyDescent="0.25">
      <c r="A8" s="38" t="s">
        <v>78</v>
      </c>
      <c r="B8" s="39" t="s">
        <v>329</v>
      </c>
      <c r="C8" s="40" t="s">
        <v>330</v>
      </c>
      <c r="D8" s="41" t="s">
        <v>331</v>
      </c>
      <c r="E8" s="44" t="s">
        <v>324</v>
      </c>
      <c r="F8" s="45"/>
      <c r="G8" s="42">
        <v>4</v>
      </c>
      <c r="H8" s="43">
        <v>36400</v>
      </c>
    </row>
    <row r="9" spans="1:8" s="4" customFormat="1" ht="20.100000000000001" customHeight="1" x14ac:dyDescent="0.15">
      <c r="A9" s="64" t="s">
        <v>2</v>
      </c>
      <c r="B9" s="64"/>
      <c r="C9" s="65"/>
      <c r="D9" s="64"/>
      <c r="E9" s="14" t="s">
        <v>33</v>
      </c>
      <c r="F9" s="6">
        <v>1</v>
      </c>
      <c r="G9" s="64"/>
      <c r="H9" s="66">
        <f>SUM(H8:H8)</f>
        <v>36400</v>
      </c>
    </row>
    <row r="10" spans="1:8" s="4" customFormat="1" ht="20.100000000000001" customHeight="1" x14ac:dyDescent="0.15">
      <c r="A10" s="64"/>
      <c r="B10" s="64"/>
      <c r="C10" s="65"/>
      <c r="D10" s="64"/>
      <c r="E10" s="15" t="s">
        <v>0</v>
      </c>
      <c r="F10" s="16">
        <v>0</v>
      </c>
      <c r="G10" s="64"/>
      <c r="H10" s="67"/>
    </row>
    <row r="11" spans="1:8" s="2" customFormat="1" ht="20.100000000000001" customHeight="1" x14ac:dyDescent="0.25">
      <c r="A11" s="38" t="s">
        <v>85</v>
      </c>
      <c r="B11" s="39" t="s">
        <v>332</v>
      </c>
      <c r="C11" s="40" t="s">
        <v>87</v>
      </c>
      <c r="D11" s="41" t="s">
        <v>149</v>
      </c>
      <c r="E11" s="44" t="s">
        <v>62</v>
      </c>
      <c r="F11" s="45"/>
      <c r="G11" s="42">
        <v>4</v>
      </c>
      <c r="H11" s="43">
        <v>61600</v>
      </c>
    </row>
    <row r="12" spans="1:8" s="4" customFormat="1" ht="20.100000000000001" customHeight="1" x14ac:dyDescent="0.15">
      <c r="A12" s="64" t="s">
        <v>37</v>
      </c>
      <c r="B12" s="64"/>
      <c r="C12" s="65"/>
      <c r="D12" s="64"/>
      <c r="E12" s="14" t="s">
        <v>36</v>
      </c>
      <c r="F12" s="6">
        <v>1</v>
      </c>
      <c r="G12" s="64"/>
      <c r="H12" s="66">
        <f>SUM(H11)</f>
        <v>61600</v>
      </c>
    </row>
    <row r="13" spans="1:8" s="4" customFormat="1" ht="20.100000000000001" customHeight="1" x14ac:dyDescent="0.15">
      <c r="A13" s="64"/>
      <c r="B13" s="64"/>
      <c r="C13" s="65"/>
      <c r="D13" s="64"/>
      <c r="E13" s="15" t="s">
        <v>0</v>
      </c>
      <c r="F13" s="16">
        <v>0</v>
      </c>
      <c r="G13" s="64"/>
      <c r="H13" s="67"/>
    </row>
    <row r="14" spans="1:8" s="2" customFormat="1" ht="20.100000000000001" customHeight="1" x14ac:dyDescent="0.25">
      <c r="A14" s="38"/>
      <c r="B14" s="39"/>
      <c r="C14" s="40"/>
      <c r="D14" s="41"/>
      <c r="E14" s="44"/>
      <c r="F14" s="45"/>
      <c r="G14" s="42"/>
      <c r="H14" s="43"/>
    </row>
    <row r="15" spans="1:8" s="4" customFormat="1" ht="20.100000000000001" customHeight="1" x14ac:dyDescent="0.15">
      <c r="A15" s="64" t="s">
        <v>38</v>
      </c>
      <c r="B15" s="64"/>
      <c r="C15" s="65"/>
      <c r="D15" s="64"/>
      <c r="E15" s="14" t="s">
        <v>3</v>
      </c>
      <c r="F15" s="6">
        <v>0</v>
      </c>
      <c r="G15" s="64"/>
      <c r="H15" s="66">
        <f>SUM(H13:H14)</f>
        <v>0</v>
      </c>
    </row>
    <row r="16" spans="1:8" s="4" customFormat="1" ht="20.100000000000001" customHeight="1" x14ac:dyDescent="0.15">
      <c r="A16" s="64"/>
      <c r="B16" s="64"/>
      <c r="C16" s="65"/>
      <c r="D16" s="64"/>
      <c r="E16" s="15" t="s">
        <v>32</v>
      </c>
      <c r="F16" s="16">
        <v>0</v>
      </c>
      <c r="G16" s="64"/>
      <c r="H16" s="67"/>
    </row>
    <row r="17" spans="1:8" s="2" customFormat="1" ht="20.100000000000001" customHeight="1" x14ac:dyDescent="0.25">
      <c r="A17" s="38"/>
      <c r="B17" s="39"/>
      <c r="C17" s="40"/>
      <c r="D17" s="41"/>
      <c r="E17" s="44"/>
      <c r="F17" s="45"/>
      <c r="G17" s="42"/>
      <c r="H17" s="43"/>
    </row>
    <row r="18" spans="1:8" s="4" customFormat="1" ht="20.100000000000001" customHeight="1" x14ac:dyDescent="0.15">
      <c r="A18" s="46" t="s">
        <v>39</v>
      </c>
      <c r="B18" s="46"/>
      <c r="C18" s="52"/>
      <c r="D18" s="46"/>
      <c r="E18" s="21" t="s">
        <v>36</v>
      </c>
      <c r="F18" s="6">
        <v>0</v>
      </c>
      <c r="G18" s="46"/>
      <c r="H18" s="47">
        <f>SUM(H17:H17)</f>
        <v>0</v>
      </c>
    </row>
    <row r="19" spans="1:8" s="4" customFormat="1" ht="20.100000000000001" customHeight="1" x14ac:dyDescent="0.15">
      <c r="A19" s="46"/>
      <c r="B19" s="46"/>
      <c r="C19" s="52"/>
      <c r="D19" s="46"/>
      <c r="E19" s="22" t="s">
        <v>40</v>
      </c>
      <c r="F19" s="16">
        <v>0</v>
      </c>
      <c r="G19" s="46"/>
      <c r="H19" s="48"/>
    </row>
    <row r="20" spans="1:8" s="2" customFormat="1" ht="20.100000000000001" customHeight="1" x14ac:dyDescent="0.25">
      <c r="A20" s="38" t="s">
        <v>107</v>
      </c>
      <c r="B20" s="39" t="s">
        <v>333</v>
      </c>
      <c r="C20" s="40" t="s">
        <v>148</v>
      </c>
      <c r="D20" s="41" t="s">
        <v>67</v>
      </c>
      <c r="E20" s="44" t="s">
        <v>254</v>
      </c>
      <c r="F20" s="45"/>
      <c r="G20" s="42">
        <v>5</v>
      </c>
      <c r="H20" s="43">
        <v>79500</v>
      </c>
    </row>
    <row r="21" spans="1:8" s="4" customFormat="1" ht="20.100000000000001" customHeight="1" x14ac:dyDescent="0.15">
      <c r="A21" s="46" t="s">
        <v>41</v>
      </c>
      <c r="B21" s="46"/>
      <c r="C21" s="52"/>
      <c r="D21" s="46"/>
      <c r="E21" s="21" t="s">
        <v>3</v>
      </c>
      <c r="F21" s="6">
        <v>1</v>
      </c>
      <c r="G21" s="49"/>
      <c r="H21" s="34">
        <f>SUM(H20:H20)</f>
        <v>79500</v>
      </c>
    </row>
    <row r="22" spans="1:8" s="4" customFormat="1" ht="20.100000000000001" customHeight="1" x14ac:dyDescent="0.15">
      <c r="A22" s="46"/>
      <c r="B22" s="46"/>
      <c r="C22" s="52"/>
      <c r="D22" s="46"/>
      <c r="E22" s="22" t="s">
        <v>32</v>
      </c>
      <c r="F22" s="16">
        <v>0</v>
      </c>
      <c r="G22" s="50"/>
      <c r="H22" s="35"/>
    </row>
    <row r="23" spans="1:8" s="2" customFormat="1" ht="20.100000000000001" customHeight="1" x14ac:dyDescent="0.25">
      <c r="A23" s="38" t="s">
        <v>118</v>
      </c>
      <c r="B23" s="39" t="s">
        <v>334</v>
      </c>
      <c r="C23" s="40" t="s">
        <v>335</v>
      </c>
      <c r="D23" s="41" t="s">
        <v>336</v>
      </c>
      <c r="E23" s="44" t="s">
        <v>270</v>
      </c>
      <c r="F23" s="45"/>
      <c r="G23" s="42">
        <v>6</v>
      </c>
      <c r="H23" s="43">
        <v>95000</v>
      </c>
    </row>
    <row r="24" spans="1:8" s="4" customFormat="1" ht="20.100000000000001" customHeight="1" x14ac:dyDescent="0.15">
      <c r="A24" s="46" t="s">
        <v>42</v>
      </c>
      <c r="B24" s="46"/>
      <c r="C24" s="52"/>
      <c r="D24" s="46"/>
      <c r="E24" s="21" t="s">
        <v>36</v>
      </c>
      <c r="F24" s="6">
        <v>1</v>
      </c>
      <c r="G24" s="46"/>
      <c r="H24" s="47">
        <f>SUM(H23:H23)</f>
        <v>95000</v>
      </c>
    </row>
    <row r="25" spans="1:8" s="4" customFormat="1" ht="20.100000000000001" customHeight="1" x14ac:dyDescent="0.15">
      <c r="A25" s="46"/>
      <c r="B25" s="46"/>
      <c r="C25" s="52"/>
      <c r="D25" s="46"/>
      <c r="E25" s="22" t="s">
        <v>32</v>
      </c>
      <c r="F25" s="16">
        <v>0</v>
      </c>
      <c r="G25" s="46"/>
      <c r="H25" s="48"/>
    </row>
    <row r="26" spans="1:8" s="4" customFormat="1" ht="20.100000000000001" customHeight="1" x14ac:dyDescent="0.15">
      <c r="A26" s="38"/>
      <c r="B26" s="39"/>
      <c r="C26" s="40"/>
      <c r="D26" s="41"/>
      <c r="E26" s="44"/>
      <c r="F26" s="45"/>
      <c r="G26" s="42"/>
      <c r="H26" s="43"/>
    </row>
    <row r="27" spans="1:8" s="4" customFormat="1" ht="20.100000000000001" customHeight="1" x14ac:dyDescent="0.15">
      <c r="A27" s="46" t="s">
        <v>43</v>
      </c>
      <c r="B27" s="46"/>
      <c r="C27" s="52"/>
      <c r="D27" s="46"/>
      <c r="E27" s="21" t="s">
        <v>3</v>
      </c>
      <c r="F27" s="6">
        <v>0</v>
      </c>
      <c r="G27" s="49"/>
      <c r="H27" s="47">
        <f>SUM(H26:H26)</f>
        <v>0</v>
      </c>
    </row>
    <row r="28" spans="1:8" s="4" customFormat="1" ht="20.100000000000001" customHeight="1" x14ac:dyDescent="0.15">
      <c r="A28" s="46"/>
      <c r="B28" s="46"/>
      <c r="C28" s="52"/>
      <c r="D28" s="46"/>
      <c r="E28" s="22" t="s">
        <v>0</v>
      </c>
      <c r="F28" s="16">
        <v>0</v>
      </c>
      <c r="G28" s="50"/>
      <c r="H28" s="48"/>
    </row>
    <row r="29" spans="1:8" s="4" customFormat="1" ht="20.100000000000001" customHeight="1" x14ac:dyDescent="0.15">
      <c r="A29" s="38"/>
      <c r="B29" s="39"/>
      <c r="C29" s="40"/>
      <c r="D29" s="41"/>
      <c r="E29" s="44"/>
      <c r="F29" s="45"/>
      <c r="G29" s="42"/>
      <c r="H29" s="43"/>
    </row>
    <row r="30" spans="1:8" s="4" customFormat="1" ht="20.100000000000001" customHeight="1" x14ac:dyDescent="0.15">
      <c r="A30" s="46" t="s">
        <v>44</v>
      </c>
      <c r="B30" s="46"/>
      <c r="C30" s="52"/>
      <c r="D30" s="46"/>
      <c r="E30" s="21" t="s">
        <v>36</v>
      </c>
      <c r="F30" s="6">
        <v>0</v>
      </c>
      <c r="G30" s="49"/>
      <c r="H30" s="34">
        <f>SUM(H29:H29)</f>
        <v>0</v>
      </c>
    </row>
    <row r="31" spans="1:8" s="4" customFormat="1" ht="20.100000000000001" customHeight="1" x14ac:dyDescent="0.15">
      <c r="A31" s="46"/>
      <c r="B31" s="46"/>
      <c r="C31" s="52"/>
      <c r="D31" s="46"/>
      <c r="E31" s="22" t="s">
        <v>32</v>
      </c>
      <c r="F31" s="16">
        <v>0</v>
      </c>
      <c r="G31" s="50"/>
      <c r="H31" s="35"/>
    </row>
    <row r="32" spans="1:8" s="4" customFormat="1" ht="20.100000000000001" customHeight="1" x14ac:dyDescent="0.15">
      <c r="A32" s="38"/>
      <c r="B32" s="39"/>
      <c r="C32" s="40"/>
      <c r="D32" s="41"/>
      <c r="E32" s="44"/>
      <c r="F32" s="45"/>
      <c r="G32" s="42"/>
      <c r="H32" s="43"/>
    </row>
    <row r="33" spans="1:8" s="4" customFormat="1" ht="20.100000000000001" customHeight="1" x14ac:dyDescent="0.15">
      <c r="A33" s="46" t="s">
        <v>45</v>
      </c>
      <c r="B33" s="46"/>
      <c r="C33" s="52"/>
      <c r="D33" s="46"/>
      <c r="E33" s="21" t="s">
        <v>33</v>
      </c>
      <c r="F33" s="6">
        <v>0</v>
      </c>
      <c r="G33" s="49"/>
      <c r="H33" s="47">
        <f>SUM(H32:H32)</f>
        <v>0</v>
      </c>
    </row>
    <row r="34" spans="1:8" s="4" customFormat="1" ht="20.100000000000001" customHeight="1" x14ac:dyDescent="0.15">
      <c r="A34" s="46"/>
      <c r="B34" s="46"/>
      <c r="C34" s="52"/>
      <c r="D34" s="46"/>
      <c r="E34" s="22" t="s">
        <v>32</v>
      </c>
      <c r="F34" s="16">
        <v>0</v>
      </c>
      <c r="G34" s="50"/>
      <c r="H34" s="48"/>
    </row>
    <row r="35" spans="1:8" s="4" customFormat="1" ht="20.100000000000001" customHeight="1" x14ac:dyDescent="0.15">
      <c r="A35" s="38" t="s">
        <v>136</v>
      </c>
      <c r="B35" s="39" t="s">
        <v>337</v>
      </c>
      <c r="C35" s="40" t="s">
        <v>338</v>
      </c>
      <c r="D35" s="41" t="s">
        <v>339</v>
      </c>
      <c r="E35" s="44" t="s">
        <v>62</v>
      </c>
      <c r="F35" s="45"/>
      <c r="G35" s="42">
        <v>6</v>
      </c>
      <c r="H35" s="43">
        <v>114500</v>
      </c>
    </row>
    <row r="36" spans="1:8" s="4" customFormat="1" ht="20.100000000000001" customHeight="1" x14ac:dyDescent="0.15">
      <c r="A36" s="46" t="s">
        <v>47</v>
      </c>
      <c r="B36" s="46"/>
      <c r="C36" s="52"/>
      <c r="D36" s="46"/>
      <c r="E36" s="21" t="s">
        <v>3</v>
      </c>
      <c r="F36" s="6">
        <v>1</v>
      </c>
      <c r="G36" s="49"/>
      <c r="H36" s="47">
        <f>H35</f>
        <v>114500</v>
      </c>
    </row>
    <row r="37" spans="1:8" s="4" customFormat="1" ht="20.100000000000001" customHeight="1" x14ac:dyDescent="0.15">
      <c r="A37" s="46"/>
      <c r="B37" s="46"/>
      <c r="C37" s="52"/>
      <c r="D37" s="46"/>
      <c r="E37" s="22" t="s">
        <v>0</v>
      </c>
      <c r="F37" s="16">
        <v>0</v>
      </c>
      <c r="G37" s="50"/>
      <c r="H37" s="48"/>
    </row>
    <row r="38" spans="1:8" s="4" customFormat="1" ht="20.100000000000001" customHeight="1" x14ac:dyDescent="0.15">
      <c r="A38" s="38"/>
      <c r="B38" s="39"/>
      <c r="C38" s="40"/>
      <c r="D38" s="41"/>
      <c r="E38" s="44"/>
      <c r="F38" s="45"/>
      <c r="G38" s="42"/>
      <c r="H38" s="43"/>
    </row>
    <row r="39" spans="1:8" s="4" customFormat="1" ht="20.100000000000001" customHeight="1" x14ac:dyDescent="0.15">
      <c r="A39" s="46" t="s">
        <v>48</v>
      </c>
      <c r="B39" s="46"/>
      <c r="C39" s="52"/>
      <c r="D39" s="46"/>
      <c r="E39" s="21" t="s">
        <v>3</v>
      </c>
      <c r="F39" s="6">
        <v>0</v>
      </c>
      <c r="G39" s="49"/>
      <c r="H39" s="47">
        <f>H38</f>
        <v>0</v>
      </c>
    </row>
    <row r="40" spans="1:8" s="4" customFormat="1" ht="20.100000000000001" customHeight="1" x14ac:dyDescent="0.15">
      <c r="A40" s="46"/>
      <c r="B40" s="46"/>
      <c r="C40" s="52"/>
      <c r="D40" s="46"/>
      <c r="E40" s="22" t="s">
        <v>0</v>
      </c>
      <c r="F40" s="16">
        <v>0</v>
      </c>
      <c r="G40" s="50"/>
      <c r="H40" s="48"/>
    </row>
    <row r="41" spans="1:8" s="4" customFormat="1" ht="20.100000000000001" customHeight="1" x14ac:dyDescent="0.15">
      <c r="A41" s="68" t="s">
        <v>68</v>
      </c>
      <c r="B41" s="68"/>
      <c r="C41" s="68"/>
      <c r="D41" s="68"/>
      <c r="E41" s="10" t="s">
        <v>33</v>
      </c>
      <c r="F41" s="11">
        <f>SUM(F6,F9,F12,F15,F18,F21,F24,F27,F30,F33,F36,F39)</f>
        <v>6</v>
      </c>
      <c r="G41" s="70"/>
      <c r="H41" s="72">
        <f>SUM(H6,H9,H12,H15,H18,H21:H22,H24,H27:H28,H30:H31,H33:H34,H36,H39)</f>
        <v>447000</v>
      </c>
    </row>
    <row r="42" spans="1:8" ht="20.100000000000001" customHeight="1" x14ac:dyDescent="0.15">
      <c r="A42" s="69"/>
      <c r="B42" s="69"/>
      <c r="C42" s="69"/>
      <c r="D42" s="69"/>
      <c r="E42" s="12" t="s">
        <v>0</v>
      </c>
      <c r="F42" s="13">
        <f>SUM(F7,F10,F13,F16,F19,F22,F25,F28,F31,F34,F37,F40)</f>
        <v>0</v>
      </c>
      <c r="G42" s="71"/>
      <c r="H42" s="73"/>
    </row>
    <row r="43" spans="1:8" ht="15" customHeight="1" x14ac:dyDescent="0.15"/>
    <row r="44" spans="1:8" ht="15" customHeight="1" x14ac:dyDescent="0.15"/>
    <row r="45" spans="1:8" ht="15" customHeight="1" x14ac:dyDescent="0.15"/>
    <row r="46" spans="1:8" ht="15" customHeight="1" x14ac:dyDescent="0.15"/>
    <row r="47" spans="1:8" ht="15" customHeight="1" x14ac:dyDescent="0.15"/>
    <row r="48" spans="1:8" ht="15" customHeight="1" x14ac:dyDescent="0.15"/>
    <row r="49" spans="3:3" ht="15" customHeight="1" x14ac:dyDescent="0.15"/>
    <row r="50" spans="3:3" ht="15" customHeight="1" x14ac:dyDescent="0.15"/>
    <row r="51" spans="3:3" ht="15" customHeight="1" x14ac:dyDescent="0.15"/>
    <row r="52" spans="3:3" ht="15" customHeight="1" x14ac:dyDescent="0.15"/>
    <row r="53" spans="3:3" ht="15" customHeight="1" x14ac:dyDescent="0.15"/>
    <row r="54" spans="3:3" ht="15" customHeight="1" x14ac:dyDescent="0.15"/>
    <row r="55" spans="3:3" ht="15" customHeight="1" x14ac:dyDescent="0.15"/>
    <row r="56" spans="3:3" ht="15" customHeight="1" x14ac:dyDescent="0.15"/>
    <row r="57" spans="3:3" ht="15" customHeight="1" x14ac:dyDescent="0.15"/>
    <row r="58" spans="3:3" ht="15" customHeight="1" x14ac:dyDescent="0.15"/>
    <row r="59" spans="3:3" ht="15" customHeight="1" x14ac:dyDescent="0.15">
      <c r="C59" s="20"/>
    </row>
    <row r="60" spans="3:3" ht="15" customHeight="1" x14ac:dyDescent="0.15"/>
    <row r="61" spans="3:3" ht="15" customHeight="1" x14ac:dyDescent="0.15"/>
    <row r="62" spans="3:3" ht="15" customHeight="1" x14ac:dyDescent="0.15"/>
    <row r="63" spans="3:3" ht="15" customHeight="1" x14ac:dyDescent="0.15"/>
    <row r="64" spans="3:3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  <row r="115" ht="15" customHeight="1" x14ac:dyDescent="0.15"/>
    <row r="116" ht="15" customHeight="1" x14ac:dyDescent="0.15"/>
    <row r="117" ht="15" customHeight="1" x14ac:dyDescent="0.15"/>
    <row r="118" ht="15" customHeight="1" x14ac:dyDescent="0.15"/>
  </sheetData>
  <mergeCells count="90">
    <mergeCell ref="H39:H40"/>
    <mergeCell ref="A41:A42"/>
    <mergeCell ref="B41:B42"/>
    <mergeCell ref="C41:C42"/>
    <mergeCell ref="D41:D42"/>
    <mergeCell ref="G41:G42"/>
    <mergeCell ref="H41:H42"/>
    <mergeCell ref="G39:G40"/>
    <mergeCell ref="E38:F38"/>
    <mergeCell ref="A39:A40"/>
    <mergeCell ref="B39:B40"/>
    <mergeCell ref="C39:C40"/>
    <mergeCell ref="D39:D40"/>
    <mergeCell ref="H33:H34"/>
    <mergeCell ref="E35:F35"/>
    <mergeCell ref="A36:A37"/>
    <mergeCell ref="B36:B37"/>
    <mergeCell ref="C36:C37"/>
    <mergeCell ref="D36:D37"/>
    <mergeCell ref="G36:G37"/>
    <mergeCell ref="H36:H37"/>
    <mergeCell ref="G33:G34"/>
    <mergeCell ref="E32:F32"/>
    <mergeCell ref="A33:A34"/>
    <mergeCell ref="B33:B34"/>
    <mergeCell ref="C33:C34"/>
    <mergeCell ref="D33:D34"/>
    <mergeCell ref="G30:G31"/>
    <mergeCell ref="H24:H25"/>
    <mergeCell ref="E26:F26"/>
    <mergeCell ref="A27:A28"/>
    <mergeCell ref="B27:B28"/>
    <mergeCell ref="C27:C28"/>
    <mergeCell ref="D27:D28"/>
    <mergeCell ref="G27:G28"/>
    <mergeCell ref="G24:G25"/>
    <mergeCell ref="E29:F29"/>
    <mergeCell ref="A30:A31"/>
    <mergeCell ref="B30:B31"/>
    <mergeCell ref="C30:C31"/>
    <mergeCell ref="D30:D31"/>
    <mergeCell ref="H27:H28"/>
    <mergeCell ref="E23:F23"/>
    <mergeCell ref="A24:A25"/>
    <mergeCell ref="B24:B25"/>
    <mergeCell ref="C24:C25"/>
    <mergeCell ref="D24:D25"/>
    <mergeCell ref="G21:G22"/>
    <mergeCell ref="H15:H16"/>
    <mergeCell ref="E17:F17"/>
    <mergeCell ref="A18:A19"/>
    <mergeCell ref="B18:B19"/>
    <mergeCell ref="C18:C19"/>
    <mergeCell ref="D18:D19"/>
    <mergeCell ref="G18:G19"/>
    <mergeCell ref="H18:H19"/>
    <mergeCell ref="G15:G16"/>
    <mergeCell ref="E20:F20"/>
    <mergeCell ref="A21:A22"/>
    <mergeCell ref="B21:B22"/>
    <mergeCell ref="C21:C22"/>
    <mergeCell ref="D21:D22"/>
    <mergeCell ref="E14:F14"/>
    <mergeCell ref="A15:A16"/>
    <mergeCell ref="B15:B16"/>
    <mergeCell ref="C15:C16"/>
    <mergeCell ref="D15:D16"/>
    <mergeCell ref="H9:H10"/>
    <mergeCell ref="E11:F11"/>
    <mergeCell ref="A12:A13"/>
    <mergeCell ref="B12:B13"/>
    <mergeCell ref="C12:C13"/>
    <mergeCell ref="D12:D13"/>
    <mergeCell ref="G12:G13"/>
    <mergeCell ref="H12:H13"/>
    <mergeCell ref="G9:G10"/>
    <mergeCell ref="E8:F8"/>
    <mergeCell ref="A9:A10"/>
    <mergeCell ref="B9:B10"/>
    <mergeCell ref="C9:C10"/>
    <mergeCell ref="D9:D10"/>
    <mergeCell ref="A2:H2"/>
    <mergeCell ref="E4:F4"/>
    <mergeCell ref="E5:F5"/>
    <mergeCell ref="A6:A7"/>
    <mergeCell ref="B6:B7"/>
    <mergeCell ref="C6:C7"/>
    <mergeCell ref="D6:D7"/>
    <mergeCell ref="G6:G7"/>
    <mergeCell ref="H6:H7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77" fitToWidth="0" fitToHeight="0" orientation="landscape" r:id="rId1"/>
  <headerFooter alignWithMargins="0"/>
  <rowBreaks count="1" manualBreakCount="1">
    <brk id="22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7</vt:i4>
      </vt:variant>
    </vt:vector>
  </HeadingPairs>
  <TitlesOfParts>
    <vt:vector size="15" baseType="lpstr">
      <vt:lpstr>임원_예술감독</vt:lpstr>
      <vt:lpstr>임원_사무국장</vt:lpstr>
      <vt:lpstr>경영관리팀</vt:lpstr>
      <vt:lpstr>공연기획팀</vt:lpstr>
      <vt:lpstr>홍보마케팅팀</vt:lpstr>
      <vt:lpstr>무대기술팀</vt:lpstr>
      <vt:lpstr>어린이청소년극연구소</vt:lpstr>
      <vt:lpstr>작품개발실</vt:lpstr>
      <vt:lpstr>경영관리팀!Print_Area</vt:lpstr>
      <vt:lpstr>공연기획팀!Print_Area</vt:lpstr>
      <vt:lpstr>무대기술팀!Print_Area</vt:lpstr>
      <vt:lpstr>어린이청소년극연구소!Print_Area</vt:lpstr>
      <vt:lpstr>임원_예술감독!Print_Area</vt:lpstr>
      <vt:lpstr>작품개발실!Print_Area</vt:lpstr>
      <vt:lpstr>홍보마케팅팀!Print_Area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현승은</dc:creator>
  <cp:lastModifiedBy>국립극단</cp:lastModifiedBy>
  <cp:lastPrinted>2021-01-11T05:20:35Z</cp:lastPrinted>
  <dcterms:created xsi:type="dcterms:W3CDTF">2011-02-21T01:32:16Z</dcterms:created>
  <dcterms:modified xsi:type="dcterms:W3CDTF">2022-07-18T04:25:02Z</dcterms:modified>
  <cp:contentStatus>최종본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